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8 от 28.04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г'!$A$4:$BA$84</definedName>
  </definedNames>
  <calcPr calcId="162913"/>
</workbook>
</file>

<file path=xl/calcChain.xml><?xml version="1.0" encoding="utf-8"?>
<calcChain xmlns="http://schemas.openxmlformats.org/spreadsheetml/2006/main">
  <c r="C39" i="14" l="1"/>
  <c r="D56" i="14" l="1"/>
  <c r="D55" i="14"/>
  <c r="D43" i="14"/>
  <c r="D41" i="14"/>
  <c r="D40" i="14"/>
  <c r="D38" i="14"/>
  <c r="D37" i="14"/>
  <c r="D74" i="14" l="1"/>
  <c r="BA70" i="14" l="1"/>
  <c r="BA71" i="14"/>
  <c r="BA72" i="14"/>
  <c r="BA73" i="14"/>
  <c r="AZ74" i="14"/>
  <c r="AR74" i="14"/>
  <c r="AS74" i="14"/>
  <c r="AT74" i="14"/>
  <c r="AU74" i="14"/>
  <c r="AV74" i="14"/>
  <c r="AW74" i="14"/>
  <c r="AX74" i="14"/>
  <c r="AY74" i="14"/>
  <c r="AL74" i="14"/>
  <c r="AM74" i="14"/>
  <c r="AN74" i="14"/>
  <c r="AO74" i="14"/>
  <c r="AP74" i="14"/>
  <c r="AQ74" i="14"/>
  <c r="AK74" i="14"/>
  <c r="AJ74" i="14"/>
  <c r="AI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E74" i="14"/>
  <c r="F74" i="14"/>
  <c r="C74" i="14"/>
  <c r="BA11" i="14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A62" i="14"/>
  <c r="BA63" i="14"/>
  <c r="BA64" i="14"/>
  <c r="BA65" i="14"/>
  <c r="BA66" i="14"/>
  <c r="BA67" i="14"/>
  <c r="BA68" i="14"/>
  <c r="BA69" i="14"/>
  <c r="BA10" i="14"/>
  <c r="BA74" i="14" l="1"/>
  <c r="HR56" i="14"/>
</calcChain>
</file>

<file path=xl/sharedStrings.xml><?xml version="1.0" encoding="utf-8"?>
<sst xmlns="http://schemas.openxmlformats.org/spreadsheetml/2006/main" count="154" uniqueCount="114">
  <si>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</si>
  <si>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</si>
  <si>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</si>
  <si>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</si>
  <si>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</si>
  <si>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</si>
  <si>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</si>
  <si>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</si>
  <si>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</si>
  <si>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</si>
  <si>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</si>
  <si>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</si>
  <si>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</si>
  <si>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</si>
  <si>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</si>
  <si>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</si>
  <si>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</si>
  <si>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</si>
  <si>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</si>
  <si>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</si>
  <si>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</si>
  <si>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</si>
  <si>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</si>
  <si>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</si>
  <si>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</si>
  <si>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</si>
  <si>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</si>
  <si>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</si>
  <si>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</si>
  <si>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</si>
  <si>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</si>
  <si>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</si>
  <si>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</si>
  <si>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</si>
  <si>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</si>
  <si>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</si>
  <si>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</si>
  <si>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</si>
  <si>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</si>
  <si>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</si>
  <si>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</si>
  <si>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</si>
  <si>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</si>
  <si>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</si>
  <si>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</si>
  <si>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</si>
  <si>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</si>
  <si>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</si>
  <si>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</si>
  <si>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</si>
  <si>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</si>
  <si>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</si>
  <si>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</si>
  <si>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</si>
  <si>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</si>
  <si>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</si>
  <si>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</si>
  <si>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</si>
  <si>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</si>
  <si>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</si>
  <si>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</si>
  <si>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</si>
  <si>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</si>
  <si>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</si>
  <si>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</si>
  <si>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</si>
  <si>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</si>
  <si>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</si>
  <si>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</si>
  <si>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</si>
  <si>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</si>
  <si>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</si>
  <si>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</si>
  <si>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</si>
  <si>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</si>
  <si>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</si>
  <si>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</si>
  <si>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</si>
  <si>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</si>
  <si>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</si>
  <si>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</si>
  <si>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</si>
  <si>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</si>
  <si>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</si>
  <si>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</si>
  <si>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</si>
  <si>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</si>
  <si>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</si>
  <si>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</si>
  <si>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</si>
  <si>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</si>
  <si>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</si>
  <si>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</si>
  <si>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</si>
  <si>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</si>
  <si>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</si>
  <si>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</si>
  <si>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</si>
  <si>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</si>
  <si>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</si>
  <si>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</si>
  <si>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</si>
  <si>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</si>
  <si>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</si>
  <si>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</si>
  <si>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</si>
  <si>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</si>
  <si>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</si>
  <si>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</si>
  <si>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</si>
  <si>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</si>
  <si>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</si>
  <si>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Приложение 12</t>
  </si>
  <si>
    <t>от 28.04.2022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</si>
</sst>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0" fontId="49" fillId="0" borderId="1" xfId="0" applyFont="1" applyFill="1" applyBorder="1"/>
    <xf numFmtId="0" fontId="49" fillId="0" borderId="1" xfId="0" applyFont="1" applyFill="1" applyBorder="1" applyAlignment="1">
      <alignment wrapText="1"/>
    </xf>
    <xf numFmtId="0" fontId="49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13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33"/>
  <sheetViews>
    <sheetView tabSelected="1" topLeftCell="A14" zoomScaleNormal="100" workbookViewId="0">
      <selection activeCell="C40" sqref="C40"/>
    </sheetView>
  </sheetViews>
  <sheetFormatPr defaultColWidth="9.140625" defaultRowHeight="12.75" x14ac:dyDescent="0.2"/>
  <cols>
    <col min="1" max="1" width="5.7109375" style="11" customWidth="1"/>
    <col min="2" max="2" width="57.28515625" style="17" customWidth="1"/>
    <col min="3" max="3" width="8.7109375" style="1" customWidth="1"/>
    <col min="4" max="4" width="15.42578125" style="43" bestFit="1" customWidth="1"/>
    <col min="5" max="5" width="8.7109375" style="1" customWidth="1"/>
    <col min="6" max="6" width="10.7109375" style="43" customWidth="1"/>
    <col min="7" max="7" width="8.7109375" style="1" customWidth="1"/>
    <col min="8" max="8" width="10.7109375" style="43" customWidth="1"/>
    <col min="9" max="9" width="8.7109375" style="1" customWidth="1"/>
    <col min="10" max="10" width="10.7109375" style="1" customWidth="1"/>
    <col min="11" max="11" width="8.7109375" style="1" customWidth="1"/>
    <col min="12" max="12" width="10.7109375" style="1" customWidth="1"/>
    <col min="13" max="13" width="8.7109375" style="1" customWidth="1"/>
    <col min="14" max="14" width="10.7109375" style="1" customWidth="1"/>
    <col min="15" max="15" width="8.7109375" style="1" customWidth="1"/>
    <col min="16" max="16" width="10.7109375" style="1" customWidth="1"/>
    <col min="17" max="17" width="8.7109375" style="1" customWidth="1"/>
    <col min="18" max="18" width="10.7109375" style="1" customWidth="1"/>
    <col min="19" max="19" width="8.7109375" style="1" customWidth="1"/>
    <col min="20" max="20" width="12.140625" style="43" bestFit="1" customWidth="1"/>
    <col min="21" max="21" width="8.7109375" style="1" customWidth="1"/>
    <col min="22" max="22" width="10.7109375" style="1" customWidth="1"/>
    <col min="23" max="23" width="8.7109375" style="1" customWidth="1"/>
    <col min="24" max="24" width="10.7109375" style="1" customWidth="1"/>
    <col min="25" max="25" width="8.7109375" style="1" customWidth="1"/>
    <col min="26" max="26" width="10.7109375" style="1" customWidth="1"/>
    <col min="27" max="27" width="8.7109375" style="1" customWidth="1"/>
    <col min="28" max="28" width="14" style="1" bestFit="1" customWidth="1"/>
    <col min="29" max="29" width="8.7109375" style="1" customWidth="1"/>
    <col min="30" max="30" width="10.7109375" style="1" customWidth="1"/>
    <col min="31" max="32" width="12.28515625" style="1" customWidth="1"/>
    <col min="33" max="34" width="12.5703125" style="1" customWidth="1"/>
    <col min="35" max="35" width="12.42578125" style="1" customWidth="1"/>
    <col min="36" max="36" width="10.7109375" style="1" bestFit="1" customWidth="1"/>
    <col min="37" max="37" width="10.7109375" style="1" customWidth="1"/>
    <col min="38" max="38" width="8.7109375" style="1" customWidth="1"/>
    <col min="39" max="39" width="10.7109375" style="1" customWidth="1"/>
    <col min="40" max="40" width="8.7109375" style="1" customWidth="1"/>
    <col min="41" max="41" width="10.7109375" style="1" customWidth="1"/>
    <col min="42" max="42" width="8.7109375" style="1" customWidth="1"/>
    <col min="43" max="43" width="10.7109375" style="1" customWidth="1"/>
    <col min="44" max="44" width="8.7109375" style="1" customWidth="1"/>
    <col min="45" max="45" width="10.7109375" style="11" customWidth="1"/>
    <col min="46" max="46" width="8.7109375" style="11" customWidth="1"/>
    <col min="47" max="50" width="9.85546875" style="11" customWidth="1"/>
    <col min="51" max="52" width="12.42578125" style="11" customWidth="1"/>
    <col min="53" max="53" width="14.28515625" style="11" bestFit="1" customWidth="1"/>
    <col min="54" max="16384" width="9.140625" style="11"/>
  </cols>
  <sheetData>
    <row r="1" spans="1:76" ht="15" customHeight="1" x14ac:dyDescent="0.2">
      <c r="A1" s="21"/>
      <c r="B1" s="22"/>
      <c r="C1" s="23"/>
      <c r="D1" s="38"/>
      <c r="E1" s="23"/>
      <c r="F1" s="38"/>
      <c r="G1" s="23"/>
      <c r="H1" s="38"/>
      <c r="I1" s="23"/>
      <c r="J1" s="23"/>
      <c r="K1" s="23"/>
      <c r="L1" s="23"/>
      <c r="M1" s="23"/>
      <c r="N1" s="11"/>
      <c r="O1" s="11"/>
      <c r="P1" s="11"/>
      <c r="Q1" s="11"/>
      <c r="R1" s="11"/>
      <c r="S1" s="23"/>
      <c r="T1" s="38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1"/>
      <c r="AT1" s="21"/>
      <c r="AU1" s="21"/>
      <c r="AV1" s="21"/>
      <c r="AW1" s="21"/>
      <c r="AX1" s="24"/>
      <c r="AY1" s="48" t="s">
        <v>112</v>
      </c>
      <c r="AZ1" s="48"/>
      <c r="BA1" s="48"/>
      <c r="BB1" s="32"/>
    </row>
    <row r="2" spans="1:76" ht="15" customHeight="1" x14ac:dyDescent="0.2">
      <c r="A2" s="21"/>
      <c r="B2" s="22"/>
      <c r="C2" s="23"/>
      <c r="D2" s="38"/>
      <c r="E2" s="23"/>
      <c r="F2" s="38"/>
      <c r="G2" s="23"/>
      <c r="H2" s="38"/>
      <c r="I2" s="23"/>
      <c r="J2" s="23"/>
      <c r="K2" s="23"/>
      <c r="L2" s="23"/>
      <c r="M2" s="23"/>
      <c r="N2" s="11"/>
      <c r="O2" s="11"/>
      <c r="P2" s="11"/>
      <c r="Q2" s="11"/>
      <c r="R2" s="11"/>
      <c r="S2" s="23"/>
      <c r="T2" s="38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1"/>
      <c r="AT2" s="21"/>
      <c r="AU2" s="21"/>
      <c r="AV2" s="21"/>
      <c r="AW2" s="21"/>
      <c r="AX2" s="48" t="s">
        <v>56</v>
      </c>
      <c r="AY2" s="48"/>
      <c r="AZ2" s="48"/>
      <c r="BA2" s="48"/>
      <c r="BB2" s="32"/>
    </row>
    <row r="3" spans="1:76" x14ac:dyDescent="0.2">
      <c r="A3" s="21"/>
      <c r="B3" s="22"/>
      <c r="C3" s="23"/>
      <c r="D3" s="38"/>
      <c r="E3" s="23"/>
      <c r="F3" s="38"/>
      <c r="G3" s="23"/>
      <c r="H3" s="38"/>
      <c r="I3" s="23"/>
      <c r="J3" s="23"/>
      <c r="K3" s="23"/>
      <c r="L3" s="23"/>
      <c r="M3" s="23"/>
      <c r="N3" s="11"/>
      <c r="O3" s="11"/>
      <c r="P3" s="11"/>
      <c r="Q3" s="11"/>
      <c r="R3" s="11"/>
      <c r="S3" s="23"/>
      <c r="T3" s="38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1"/>
      <c r="AT3" s="21"/>
      <c r="AU3" s="21"/>
      <c r="AV3" s="21"/>
      <c r="AW3" s="21"/>
      <c r="AX3" s="24"/>
      <c r="AY3" s="48" t="s">
        <v>113</v>
      </c>
      <c r="AZ3" s="48"/>
      <c r="BA3" s="48"/>
      <c r="BB3" s="32"/>
    </row>
    <row r="4" spans="1:76" s="18" customFormat="1" ht="15.75" customHeight="1" x14ac:dyDescent="0.25">
      <c r="C4" s="69"/>
      <c r="D4" s="69"/>
      <c r="E4" s="69"/>
      <c r="F4" s="69"/>
      <c r="G4" s="69"/>
      <c r="H4" s="69"/>
      <c r="I4" s="69"/>
      <c r="J4" s="69"/>
      <c r="K4" s="70"/>
      <c r="L4" s="70"/>
      <c r="M4" s="70"/>
      <c r="N4" s="70"/>
      <c r="O4" s="70"/>
      <c r="P4" s="71"/>
      <c r="Q4" s="71"/>
      <c r="R4" s="25"/>
      <c r="S4" s="26"/>
      <c r="T4" s="46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</row>
    <row r="5" spans="1:76" s="18" customFormat="1" ht="15.75" x14ac:dyDescent="0.25">
      <c r="A5" s="49" t="s">
        <v>104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26"/>
      <c r="T5" s="4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</row>
    <row r="6" spans="1:76" s="18" customFormat="1" ht="15.75" x14ac:dyDescent="0.25">
      <c r="A6" s="28"/>
      <c r="B6" s="28"/>
      <c r="C6" s="20"/>
      <c r="D6" s="39"/>
      <c r="E6" s="20"/>
      <c r="F6" s="39"/>
      <c r="G6" s="20"/>
      <c r="H6" s="39"/>
      <c r="I6" s="20"/>
      <c r="J6" s="20"/>
      <c r="K6" s="29"/>
      <c r="L6" s="29"/>
      <c r="M6" s="29"/>
      <c r="N6" s="29"/>
      <c r="O6" s="29"/>
      <c r="P6" s="20"/>
      <c r="Q6" s="20"/>
      <c r="R6" s="29"/>
      <c r="S6" s="30"/>
      <c r="T6" s="47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</row>
    <row r="7" spans="1:76" s="12" customFormat="1" ht="15.75" customHeight="1" x14ac:dyDescent="0.25">
      <c r="A7" s="56" t="s">
        <v>15</v>
      </c>
      <c r="B7" s="56" t="s">
        <v>2</v>
      </c>
      <c r="C7" s="56" t="s">
        <v>18</v>
      </c>
      <c r="D7" s="56"/>
      <c r="E7" s="56"/>
      <c r="F7" s="56"/>
      <c r="G7" s="56"/>
      <c r="H7" s="56"/>
      <c r="I7" s="56"/>
      <c r="J7" s="56"/>
      <c r="K7" s="56" t="s">
        <v>20</v>
      </c>
      <c r="L7" s="56"/>
      <c r="M7" s="56"/>
      <c r="N7" s="56"/>
      <c r="O7" s="56"/>
      <c r="P7" s="56"/>
      <c r="Q7" s="56"/>
      <c r="R7" s="56"/>
      <c r="S7" s="66" t="s">
        <v>25</v>
      </c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8"/>
      <c r="AI7" s="50" t="s">
        <v>96</v>
      </c>
      <c r="AJ7" s="56" t="s">
        <v>101</v>
      </c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2" t="s">
        <v>39</v>
      </c>
      <c r="AW7" s="53"/>
      <c r="AX7" s="53"/>
      <c r="AY7" s="54"/>
      <c r="AZ7" s="62" t="s">
        <v>53</v>
      </c>
      <c r="BA7" s="60" t="s">
        <v>21</v>
      </c>
    </row>
    <row r="8" spans="1:76" ht="41.25" customHeight="1" x14ac:dyDescent="0.2">
      <c r="A8" s="57"/>
      <c r="B8" s="57"/>
      <c r="C8" s="58" t="s">
        <v>6</v>
      </c>
      <c r="D8" s="59"/>
      <c r="E8" s="58" t="s">
        <v>34</v>
      </c>
      <c r="F8" s="59"/>
      <c r="G8" s="58" t="s">
        <v>8</v>
      </c>
      <c r="H8" s="59"/>
      <c r="I8" s="58" t="s">
        <v>1</v>
      </c>
      <c r="J8" s="59"/>
      <c r="K8" s="58" t="s">
        <v>7</v>
      </c>
      <c r="L8" s="59"/>
      <c r="M8" s="58" t="s">
        <v>35</v>
      </c>
      <c r="N8" s="59"/>
      <c r="O8" s="58" t="s">
        <v>19</v>
      </c>
      <c r="P8" s="59"/>
      <c r="Q8" s="58" t="s">
        <v>36</v>
      </c>
      <c r="R8" s="59"/>
      <c r="S8" s="58" t="s">
        <v>37</v>
      </c>
      <c r="T8" s="59"/>
      <c r="U8" s="58" t="s">
        <v>9</v>
      </c>
      <c r="V8" s="59"/>
      <c r="W8" s="52" t="s">
        <v>14</v>
      </c>
      <c r="X8" s="54"/>
      <c r="Y8" s="58" t="s">
        <v>10</v>
      </c>
      <c r="Z8" s="59"/>
      <c r="AA8" s="58" t="s">
        <v>38</v>
      </c>
      <c r="AB8" s="59"/>
      <c r="AC8" s="58" t="s">
        <v>11</v>
      </c>
      <c r="AD8" s="59"/>
      <c r="AE8" s="64" t="s">
        <v>102</v>
      </c>
      <c r="AF8" s="65"/>
      <c r="AG8" s="55" t="s">
        <v>103</v>
      </c>
      <c r="AH8" s="55"/>
      <c r="AI8" s="51"/>
      <c r="AJ8" s="58" t="s">
        <v>12</v>
      </c>
      <c r="AK8" s="59"/>
      <c r="AL8" s="58" t="s">
        <v>43</v>
      </c>
      <c r="AM8" s="59"/>
      <c r="AN8" s="58" t="s">
        <v>42</v>
      </c>
      <c r="AO8" s="59"/>
      <c r="AP8" s="58" t="s">
        <v>13</v>
      </c>
      <c r="AQ8" s="59"/>
      <c r="AR8" s="52" t="s">
        <v>40</v>
      </c>
      <c r="AS8" s="54"/>
      <c r="AT8" s="64" t="s">
        <v>41</v>
      </c>
      <c r="AU8" s="65"/>
      <c r="AV8" s="55" t="s">
        <v>97</v>
      </c>
      <c r="AW8" s="55"/>
      <c r="AX8" s="55" t="s">
        <v>98</v>
      </c>
      <c r="AY8" s="55"/>
      <c r="AZ8" s="63"/>
      <c r="BA8" s="61"/>
    </row>
    <row r="9" spans="1:76" s="1" customFormat="1" ht="16.5" customHeight="1" x14ac:dyDescent="0.2">
      <c r="A9" s="57"/>
      <c r="B9" s="57"/>
      <c r="C9" s="13" t="s">
        <v>49</v>
      </c>
      <c r="D9" s="40" t="s">
        <v>45</v>
      </c>
      <c r="E9" s="13" t="s">
        <v>49</v>
      </c>
      <c r="F9" s="40" t="s">
        <v>45</v>
      </c>
      <c r="G9" s="13" t="s">
        <v>49</v>
      </c>
      <c r="H9" s="40" t="s">
        <v>45</v>
      </c>
      <c r="I9" s="13" t="s">
        <v>49</v>
      </c>
      <c r="J9" s="13" t="s">
        <v>45</v>
      </c>
      <c r="K9" s="13" t="s">
        <v>49</v>
      </c>
      <c r="L9" s="13" t="s">
        <v>45</v>
      </c>
      <c r="M9" s="13" t="s">
        <v>49</v>
      </c>
      <c r="N9" s="13" t="s">
        <v>45</v>
      </c>
      <c r="O9" s="13" t="s">
        <v>47</v>
      </c>
      <c r="P9" s="13" t="s">
        <v>45</v>
      </c>
      <c r="Q9" s="13" t="s">
        <v>48</v>
      </c>
      <c r="R9" s="13" t="s">
        <v>45</v>
      </c>
      <c r="S9" s="13" t="s">
        <v>48</v>
      </c>
      <c r="T9" s="40" t="s">
        <v>45</v>
      </c>
      <c r="U9" s="13" t="s">
        <v>51</v>
      </c>
      <c r="V9" s="13" t="s">
        <v>45</v>
      </c>
      <c r="W9" s="13" t="s">
        <v>51</v>
      </c>
      <c r="X9" s="13" t="s">
        <v>45</v>
      </c>
      <c r="Y9" s="13" t="s">
        <v>17</v>
      </c>
      <c r="Z9" s="13" t="s">
        <v>45</v>
      </c>
      <c r="AA9" s="13" t="s">
        <v>50</v>
      </c>
      <c r="AB9" s="13" t="s">
        <v>45</v>
      </c>
      <c r="AC9" s="13" t="s">
        <v>0</v>
      </c>
      <c r="AD9" s="13" t="s">
        <v>45</v>
      </c>
      <c r="AE9" s="33" t="s">
        <v>17</v>
      </c>
      <c r="AF9" s="33" t="s">
        <v>45</v>
      </c>
      <c r="AG9" s="33" t="s">
        <v>17</v>
      </c>
      <c r="AH9" s="33" t="s">
        <v>45</v>
      </c>
      <c r="AI9" s="33" t="s">
        <v>45</v>
      </c>
      <c r="AJ9" s="33" t="s">
        <v>52</v>
      </c>
      <c r="AK9" s="13" t="s">
        <v>45</v>
      </c>
      <c r="AL9" s="13" t="s">
        <v>52</v>
      </c>
      <c r="AM9" s="13" t="s">
        <v>45</v>
      </c>
      <c r="AN9" s="13" t="s">
        <v>17</v>
      </c>
      <c r="AO9" s="13" t="s">
        <v>45</v>
      </c>
      <c r="AP9" s="13" t="s">
        <v>52</v>
      </c>
      <c r="AQ9" s="13" t="s">
        <v>45</v>
      </c>
      <c r="AR9" s="13" t="s">
        <v>17</v>
      </c>
      <c r="AS9" s="13" t="s">
        <v>45</v>
      </c>
      <c r="AT9" s="13" t="s">
        <v>17</v>
      </c>
      <c r="AU9" s="13" t="s">
        <v>45</v>
      </c>
      <c r="AV9" s="13" t="s">
        <v>99</v>
      </c>
      <c r="AW9" s="13" t="s">
        <v>100</v>
      </c>
      <c r="AX9" s="13" t="s">
        <v>99</v>
      </c>
      <c r="AY9" s="13" t="s">
        <v>100</v>
      </c>
      <c r="AZ9" s="13" t="s">
        <v>45</v>
      </c>
      <c r="BA9" s="13" t="s">
        <v>45</v>
      </c>
    </row>
    <row r="10" spans="1:76" ht="15.75" x14ac:dyDescent="0.25">
      <c r="A10" s="14">
        <v>1</v>
      </c>
      <c r="B10" s="31" t="s">
        <v>57</v>
      </c>
      <c r="C10" s="5"/>
      <c r="D10" s="34"/>
      <c r="E10" s="5"/>
      <c r="F10" s="34"/>
      <c r="G10" s="5"/>
      <c r="H10" s="34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34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9"/>
      <c r="AO10" s="9"/>
      <c r="AP10" s="9"/>
      <c r="AQ10" s="9"/>
      <c r="AR10" s="9"/>
      <c r="AS10" s="5"/>
      <c r="AT10" s="5"/>
      <c r="AU10" s="5"/>
      <c r="AV10" s="5"/>
      <c r="AW10" s="5"/>
      <c r="AX10" s="5"/>
      <c r="AY10" s="8"/>
      <c r="AZ10" s="8"/>
      <c r="BA10" s="34">
        <f t="shared" ref="BA10:BA41" si="0">D10+F10+H10+J10+L10+N10+P10+R10+T10+V10+X10+Z10+AB10+AD10+AF10+AH10+AI10+AW10+AY10+AZ10</f>
        <v>0</v>
      </c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</row>
    <row r="11" spans="1:76" ht="15.75" x14ac:dyDescent="0.25">
      <c r="A11" s="15">
        <v>2</v>
      </c>
      <c r="B11" s="31" t="s">
        <v>31</v>
      </c>
      <c r="C11" s="5"/>
      <c r="D11" s="34"/>
      <c r="E11" s="5"/>
      <c r="F11" s="34"/>
      <c r="G11" s="5"/>
      <c r="H11" s="34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4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9"/>
      <c r="AN11" s="9"/>
      <c r="AO11" s="9"/>
      <c r="AP11" s="9"/>
      <c r="AQ11" s="9"/>
      <c r="AR11" s="9"/>
      <c r="AS11" s="5"/>
      <c r="AT11" s="5"/>
      <c r="AU11" s="5"/>
      <c r="AV11" s="5"/>
      <c r="AW11" s="5"/>
      <c r="AX11" s="5"/>
      <c r="AY11" s="8"/>
      <c r="AZ11" s="8"/>
      <c r="BA11" s="34">
        <f t="shared" si="0"/>
        <v>0</v>
      </c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</row>
    <row r="12" spans="1:76" ht="15.75" x14ac:dyDescent="0.25">
      <c r="A12" s="15">
        <v>3</v>
      </c>
      <c r="B12" s="31" t="s">
        <v>58</v>
      </c>
      <c r="C12" s="5"/>
      <c r="D12" s="34"/>
      <c r="E12" s="5"/>
      <c r="F12" s="34"/>
      <c r="G12" s="5"/>
      <c r="H12" s="34"/>
      <c r="I12" s="5"/>
      <c r="J12" s="5"/>
      <c r="K12" s="5">
        <v>11</v>
      </c>
      <c r="L12" s="5"/>
      <c r="M12" s="5"/>
      <c r="N12" s="5"/>
      <c r="O12" s="5"/>
      <c r="P12" s="5"/>
      <c r="Q12" s="5"/>
      <c r="R12" s="5"/>
      <c r="S12" s="5"/>
      <c r="T12" s="34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9"/>
      <c r="AN12" s="9"/>
      <c r="AO12" s="9"/>
      <c r="AP12" s="9"/>
      <c r="AQ12" s="9"/>
      <c r="AR12" s="9"/>
      <c r="AS12" s="5"/>
      <c r="AT12" s="5"/>
      <c r="AU12" s="5"/>
      <c r="AV12" s="5"/>
      <c r="AW12" s="5"/>
      <c r="AX12" s="5"/>
      <c r="AY12" s="8"/>
      <c r="AZ12" s="8"/>
      <c r="BA12" s="34">
        <f t="shared" si="0"/>
        <v>0</v>
      </c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</row>
    <row r="13" spans="1:76" ht="15.75" x14ac:dyDescent="0.25">
      <c r="A13" s="15">
        <v>4</v>
      </c>
      <c r="B13" s="31" t="s">
        <v>59</v>
      </c>
      <c r="C13" s="5"/>
      <c r="D13" s="34"/>
      <c r="E13" s="5"/>
      <c r="F13" s="34"/>
      <c r="G13" s="5"/>
      <c r="H13" s="34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4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9"/>
      <c r="AN13" s="9"/>
      <c r="AO13" s="9"/>
      <c r="AP13" s="9"/>
      <c r="AQ13" s="9"/>
      <c r="AR13" s="9"/>
      <c r="AS13" s="5"/>
      <c r="AT13" s="5"/>
      <c r="AU13" s="5"/>
      <c r="AV13" s="5"/>
      <c r="AW13" s="5"/>
      <c r="AX13" s="5"/>
      <c r="AY13" s="8"/>
      <c r="AZ13" s="8"/>
      <c r="BA13" s="34">
        <f t="shared" si="0"/>
        <v>0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</row>
    <row r="14" spans="1:76" ht="15.75" x14ac:dyDescent="0.25">
      <c r="A14" s="15">
        <v>5</v>
      </c>
      <c r="B14" s="31" t="s">
        <v>60</v>
      </c>
      <c r="C14" s="5"/>
      <c r="D14" s="34">
        <v>-895.97</v>
      </c>
      <c r="E14" s="5"/>
      <c r="F14" s="34"/>
      <c r="G14" s="5"/>
      <c r="H14" s="34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34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9"/>
      <c r="AN14" s="9"/>
      <c r="AO14" s="9"/>
      <c r="AP14" s="9"/>
      <c r="AQ14" s="9"/>
      <c r="AR14" s="9"/>
      <c r="AS14" s="5"/>
      <c r="AT14" s="5"/>
      <c r="AU14" s="5"/>
      <c r="AV14" s="5"/>
      <c r="AW14" s="5"/>
      <c r="AX14" s="5"/>
      <c r="AY14" s="8"/>
      <c r="AZ14" s="8"/>
      <c r="BA14" s="34">
        <f t="shared" si="0"/>
        <v>-895.97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76" ht="15.75" x14ac:dyDescent="0.25">
      <c r="A15" s="15">
        <v>6</v>
      </c>
      <c r="B15" s="31" t="s">
        <v>32</v>
      </c>
      <c r="C15" s="5"/>
      <c r="D15" s="34"/>
      <c r="E15" s="5"/>
      <c r="F15" s="34"/>
      <c r="G15" s="5"/>
      <c r="H15" s="34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4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9"/>
      <c r="AN15" s="9"/>
      <c r="AO15" s="9"/>
      <c r="AP15" s="9"/>
      <c r="AQ15" s="9"/>
      <c r="AR15" s="9"/>
      <c r="AS15" s="5"/>
      <c r="AT15" s="5"/>
      <c r="AU15" s="5"/>
      <c r="AV15" s="5"/>
      <c r="AW15" s="5"/>
      <c r="AX15" s="5"/>
      <c r="AY15" s="8"/>
      <c r="AZ15" s="8"/>
      <c r="BA15" s="34">
        <f t="shared" si="0"/>
        <v>0</v>
      </c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</row>
    <row r="16" spans="1:76" ht="31.5" x14ac:dyDescent="0.25">
      <c r="A16" s="15">
        <v>7</v>
      </c>
      <c r="B16" s="31" t="s">
        <v>61</v>
      </c>
      <c r="C16" s="5">
        <v>1580</v>
      </c>
      <c r="D16" s="34">
        <v>6500000</v>
      </c>
      <c r="E16" s="5"/>
      <c r="F16" s="34"/>
      <c r="G16" s="5">
        <v>2</v>
      </c>
      <c r="H16" s="3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34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9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8"/>
      <c r="AZ16" s="8"/>
      <c r="BA16" s="34">
        <f t="shared" si="0"/>
        <v>6500000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</row>
    <row r="17" spans="1:76" ht="15.75" customHeight="1" x14ac:dyDescent="0.25">
      <c r="A17" s="15">
        <v>8</v>
      </c>
      <c r="B17" s="31" t="s">
        <v>55</v>
      </c>
      <c r="C17" s="5"/>
      <c r="D17" s="34"/>
      <c r="E17" s="5"/>
      <c r="F17" s="34"/>
      <c r="G17" s="5"/>
      <c r="H17" s="34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34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9"/>
      <c r="AN17" s="9"/>
      <c r="AO17" s="9"/>
      <c r="AP17" s="9"/>
      <c r="AQ17" s="9"/>
      <c r="AR17" s="9"/>
      <c r="AS17" s="5"/>
      <c r="AT17" s="5"/>
      <c r="AU17" s="5"/>
      <c r="AV17" s="5"/>
      <c r="AW17" s="5"/>
      <c r="AX17" s="5"/>
      <c r="AY17" s="8"/>
      <c r="AZ17" s="8"/>
      <c r="BA17" s="34">
        <f t="shared" si="0"/>
        <v>0</v>
      </c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</row>
    <row r="18" spans="1:76" ht="15.75" customHeight="1" x14ac:dyDescent="0.25">
      <c r="A18" s="15">
        <v>9</v>
      </c>
      <c r="B18" s="31" t="s">
        <v>62</v>
      </c>
      <c r="C18" s="5">
        <v>1355</v>
      </c>
      <c r="D18" s="34">
        <v>-716.76</v>
      </c>
      <c r="E18" s="5"/>
      <c r="F18" s="34"/>
      <c r="G18" s="5"/>
      <c r="H18" s="34"/>
      <c r="I18" s="5"/>
      <c r="J18" s="5"/>
      <c r="K18" s="5">
        <v>329</v>
      </c>
      <c r="L18" s="5"/>
      <c r="M18" s="5"/>
      <c r="N18" s="5"/>
      <c r="O18" s="5"/>
      <c r="P18" s="5"/>
      <c r="Q18" s="5"/>
      <c r="R18" s="5"/>
      <c r="S18" s="5"/>
      <c r="T18" s="34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9"/>
      <c r="AN18" s="9"/>
      <c r="AO18" s="9"/>
      <c r="AP18" s="9"/>
      <c r="AQ18" s="9"/>
      <c r="AR18" s="9"/>
      <c r="AS18" s="5"/>
      <c r="AT18" s="5"/>
      <c r="AU18" s="5"/>
      <c r="AV18" s="5"/>
      <c r="AW18" s="5"/>
      <c r="AX18" s="5"/>
      <c r="AY18" s="8"/>
      <c r="AZ18" s="8"/>
      <c r="BA18" s="34">
        <f t="shared" si="0"/>
        <v>-716.76</v>
      </c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</row>
    <row r="19" spans="1:76" ht="15.75" x14ac:dyDescent="0.25">
      <c r="A19" s="15">
        <v>10</v>
      </c>
      <c r="B19" s="31" t="s">
        <v>63</v>
      </c>
      <c r="C19" s="5"/>
      <c r="D19" s="34"/>
      <c r="E19" s="5"/>
      <c r="F19" s="34"/>
      <c r="G19" s="5"/>
      <c r="H19" s="34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34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9"/>
      <c r="AN19" s="9"/>
      <c r="AO19" s="9"/>
      <c r="AP19" s="9"/>
      <c r="AQ19" s="9"/>
      <c r="AR19" s="9"/>
      <c r="AS19" s="5"/>
      <c r="AT19" s="5"/>
      <c r="AU19" s="5"/>
      <c r="AV19" s="5"/>
      <c r="AW19" s="5"/>
      <c r="AX19" s="5"/>
      <c r="AY19" s="8"/>
      <c r="AZ19" s="8"/>
      <c r="BA19" s="34">
        <f t="shared" si="0"/>
        <v>0</v>
      </c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</row>
    <row r="20" spans="1:76" ht="15.75" x14ac:dyDescent="0.25">
      <c r="A20" s="15">
        <v>11</v>
      </c>
      <c r="B20" s="31" t="s">
        <v>64</v>
      </c>
      <c r="C20" s="5">
        <v>1200</v>
      </c>
      <c r="D20" s="34"/>
      <c r="E20" s="5"/>
      <c r="F20" s="34"/>
      <c r="G20" s="5">
        <v>23</v>
      </c>
      <c r="H20" s="34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34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9"/>
      <c r="AN20" s="9"/>
      <c r="AO20" s="9"/>
      <c r="AP20" s="9"/>
      <c r="AQ20" s="9"/>
      <c r="AR20" s="9"/>
      <c r="AS20" s="5"/>
      <c r="AT20" s="5"/>
      <c r="AU20" s="5"/>
      <c r="AV20" s="5"/>
      <c r="AW20" s="5"/>
      <c r="AX20" s="5"/>
      <c r="AY20" s="8"/>
      <c r="AZ20" s="8"/>
      <c r="BA20" s="34">
        <f t="shared" si="0"/>
        <v>0</v>
      </c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</row>
    <row r="21" spans="1:76" ht="15.75" x14ac:dyDescent="0.25">
      <c r="A21" s="15">
        <v>12</v>
      </c>
      <c r="B21" s="31" t="s">
        <v>65</v>
      </c>
      <c r="C21" s="5"/>
      <c r="D21" s="34"/>
      <c r="E21" s="5"/>
      <c r="F21" s="34"/>
      <c r="G21" s="5"/>
      <c r="H21" s="34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4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9"/>
      <c r="AN21" s="9"/>
      <c r="AO21" s="9"/>
      <c r="AP21" s="9"/>
      <c r="AQ21" s="9"/>
      <c r="AR21" s="9"/>
      <c r="AS21" s="5"/>
      <c r="AT21" s="5"/>
      <c r="AU21" s="5"/>
      <c r="AV21" s="5"/>
      <c r="AW21" s="5"/>
      <c r="AX21" s="5"/>
      <c r="AY21" s="8"/>
      <c r="AZ21" s="8"/>
      <c r="BA21" s="34">
        <f t="shared" si="0"/>
        <v>0</v>
      </c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</row>
    <row r="22" spans="1:76" ht="15.75" x14ac:dyDescent="0.25">
      <c r="A22" s="15">
        <v>13</v>
      </c>
      <c r="B22" s="31" t="s">
        <v>66</v>
      </c>
      <c r="C22" s="5"/>
      <c r="D22" s="34"/>
      <c r="E22" s="5"/>
      <c r="F22" s="34"/>
      <c r="G22" s="5"/>
      <c r="H22" s="34"/>
      <c r="I22" s="5"/>
      <c r="J22" s="5"/>
      <c r="K22" s="5">
        <v>222</v>
      </c>
      <c r="L22" s="5"/>
      <c r="M22" s="5"/>
      <c r="N22" s="5"/>
      <c r="O22" s="5"/>
      <c r="P22" s="5"/>
      <c r="Q22" s="5"/>
      <c r="R22" s="5"/>
      <c r="S22" s="5"/>
      <c r="T22" s="34"/>
      <c r="U22" s="8"/>
      <c r="V22" s="8"/>
      <c r="W22" s="8"/>
      <c r="X22" s="8"/>
      <c r="Y22" s="8"/>
      <c r="Z22" s="8"/>
      <c r="AA22" s="8"/>
      <c r="AB22" s="44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9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8"/>
      <c r="AZ22" s="8"/>
      <c r="BA22" s="34">
        <f t="shared" si="0"/>
        <v>0</v>
      </c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</row>
    <row r="23" spans="1:76" ht="15.75" x14ac:dyDescent="0.25">
      <c r="A23" s="15">
        <v>14</v>
      </c>
      <c r="B23" s="31" t="s">
        <v>67</v>
      </c>
      <c r="C23" s="5"/>
      <c r="D23" s="34"/>
      <c r="E23" s="5"/>
      <c r="F23" s="34"/>
      <c r="G23" s="5"/>
      <c r="H23" s="34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34"/>
      <c r="U23" s="8"/>
      <c r="V23" s="8"/>
      <c r="W23" s="8"/>
      <c r="X23" s="8"/>
      <c r="Y23" s="8"/>
      <c r="Z23" s="8"/>
      <c r="AA23" s="8"/>
      <c r="AB23" s="44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9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8"/>
      <c r="AZ23" s="8"/>
      <c r="BA23" s="34">
        <f t="shared" si="0"/>
        <v>0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</row>
    <row r="24" spans="1:76" ht="15.75" x14ac:dyDescent="0.25">
      <c r="A24" s="15">
        <v>15</v>
      </c>
      <c r="B24" s="31" t="s">
        <v>68</v>
      </c>
      <c r="C24" s="5"/>
      <c r="D24" s="34"/>
      <c r="E24" s="5"/>
      <c r="F24" s="34"/>
      <c r="G24" s="5"/>
      <c r="H24" s="34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34"/>
      <c r="U24" s="8"/>
      <c r="V24" s="8"/>
      <c r="W24" s="8"/>
      <c r="X24" s="8"/>
      <c r="Y24" s="8"/>
      <c r="Z24" s="8"/>
      <c r="AA24" s="8"/>
      <c r="AB24" s="44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9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8"/>
      <c r="AZ24" s="8"/>
      <c r="BA24" s="34">
        <f t="shared" si="0"/>
        <v>0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</row>
    <row r="25" spans="1:76" ht="15.75" x14ac:dyDescent="0.25">
      <c r="A25" s="14">
        <v>16</v>
      </c>
      <c r="B25" s="31" t="s">
        <v>111</v>
      </c>
      <c r="C25" s="5"/>
      <c r="D25" s="34"/>
      <c r="E25" s="5"/>
      <c r="F25" s="34"/>
      <c r="G25" s="5"/>
      <c r="H25" s="34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34"/>
      <c r="U25" s="8"/>
      <c r="V25" s="8"/>
      <c r="W25" s="8"/>
      <c r="X25" s="8"/>
      <c r="Y25" s="8"/>
      <c r="Z25" s="8"/>
      <c r="AA25" s="8"/>
      <c r="AB25" s="44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9"/>
      <c r="AN25" s="9"/>
      <c r="AO25" s="9"/>
      <c r="AP25" s="9"/>
      <c r="AQ25" s="9"/>
      <c r="AR25" s="9"/>
      <c r="AS25" s="5"/>
      <c r="AT25" s="5"/>
      <c r="AU25" s="5"/>
      <c r="AV25" s="5"/>
      <c r="AW25" s="5"/>
      <c r="AX25" s="5"/>
      <c r="AY25" s="8"/>
      <c r="AZ25" s="8"/>
      <c r="BA25" s="34">
        <f t="shared" si="0"/>
        <v>0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</row>
    <row r="26" spans="1:76" ht="15.75" x14ac:dyDescent="0.25">
      <c r="A26" s="14">
        <v>17</v>
      </c>
      <c r="B26" s="31" t="s">
        <v>44</v>
      </c>
      <c r="C26" s="5"/>
      <c r="D26" s="34"/>
      <c r="E26" s="5"/>
      <c r="F26" s="34"/>
      <c r="G26" s="5"/>
      <c r="H26" s="34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34"/>
      <c r="U26" s="8"/>
      <c r="V26" s="8"/>
      <c r="W26" s="8"/>
      <c r="X26" s="8"/>
      <c r="Y26" s="8"/>
      <c r="Z26" s="8"/>
      <c r="AA26" s="8"/>
      <c r="AB26" s="44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9"/>
      <c r="AN26" s="9"/>
      <c r="AO26" s="9"/>
      <c r="AP26" s="9"/>
      <c r="AQ26" s="9"/>
      <c r="AR26" s="9"/>
      <c r="AS26" s="5"/>
      <c r="AT26" s="5"/>
      <c r="AU26" s="5"/>
      <c r="AV26" s="5"/>
      <c r="AW26" s="5"/>
      <c r="AX26" s="5"/>
      <c r="AY26" s="8"/>
      <c r="AZ26" s="8"/>
      <c r="BA26" s="34">
        <f t="shared" si="0"/>
        <v>0</v>
      </c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</row>
    <row r="27" spans="1:76" ht="15.75" x14ac:dyDescent="0.25">
      <c r="A27" s="14">
        <v>18</v>
      </c>
      <c r="B27" s="31" t="s">
        <v>69</v>
      </c>
      <c r="C27" s="5"/>
      <c r="D27" s="34"/>
      <c r="E27" s="5"/>
      <c r="F27" s="34"/>
      <c r="G27" s="5"/>
      <c r="H27" s="34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34"/>
      <c r="U27" s="8"/>
      <c r="V27" s="8"/>
      <c r="W27" s="8"/>
      <c r="X27" s="8"/>
      <c r="Y27" s="8"/>
      <c r="Z27" s="8"/>
      <c r="AA27" s="8"/>
      <c r="AB27" s="44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9"/>
      <c r="AN27" s="9"/>
      <c r="AO27" s="9"/>
      <c r="AP27" s="9"/>
      <c r="AQ27" s="9"/>
      <c r="AR27" s="9"/>
      <c r="AS27" s="5"/>
      <c r="AT27" s="5"/>
      <c r="AU27" s="5"/>
      <c r="AV27" s="5"/>
      <c r="AW27" s="5"/>
      <c r="AX27" s="5"/>
      <c r="AY27" s="8"/>
      <c r="AZ27" s="8"/>
      <c r="BA27" s="34">
        <f t="shared" si="0"/>
        <v>0</v>
      </c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</row>
    <row r="28" spans="1:76" ht="15.75" x14ac:dyDescent="0.25">
      <c r="A28" s="14">
        <v>19</v>
      </c>
      <c r="B28" s="31" t="s">
        <v>70</v>
      </c>
      <c r="C28" s="5"/>
      <c r="D28" s="34"/>
      <c r="E28" s="5"/>
      <c r="F28" s="34"/>
      <c r="G28" s="5"/>
      <c r="H28" s="34"/>
      <c r="I28" s="5"/>
      <c r="J28" s="5"/>
      <c r="K28" s="5"/>
      <c r="L28" s="5"/>
      <c r="M28" s="5"/>
      <c r="N28" s="5"/>
      <c r="O28" s="5"/>
      <c r="P28" s="5"/>
      <c r="Q28" s="5"/>
      <c r="R28" s="5"/>
      <c r="S28" s="5">
        <v>11</v>
      </c>
      <c r="T28" s="34">
        <v>45622.5</v>
      </c>
      <c r="U28" s="8"/>
      <c r="V28" s="8"/>
      <c r="W28" s="8"/>
      <c r="X28" s="8"/>
      <c r="Y28" s="8"/>
      <c r="Z28" s="8"/>
      <c r="AA28" s="8">
        <v>10</v>
      </c>
      <c r="AB28" s="44">
        <v>9270</v>
      </c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9"/>
      <c r="AN28" s="9"/>
      <c r="AO28" s="9"/>
      <c r="AP28" s="9"/>
      <c r="AQ28" s="9"/>
      <c r="AR28" s="9"/>
      <c r="AS28" s="5"/>
      <c r="AT28" s="5"/>
      <c r="AU28" s="5"/>
      <c r="AV28" s="5"/>
      <c r="AW28" s="5"/>
      <c r="AX28" s="5"/>
      <c r="AY28" s="8"/>
      <c r="AZ28" s="8"/>
      <c r="BA28" s="34">
        <f t="shared" si="0"/>
        <v>54892.5</v>
      </c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</row>
    <row r="29" spans="1:76" ht="15.75" x14ac:dyDescent="0.25">
      <c r="A29" s="14">
        <v>20</v>
      </c>
      <c r="B29" s="31" t="s">
        <v>71</v>
      </c>
      <c r="C29" s="5">
        <v>1500</v>
      </c>
      <c r="D29" s="34">
        <v>10000000</v>
      </c>
      <c r="E29" s="5"/>
      <c r="F29" s="34"/>
      <c r="G29" s="5"/>
      <c r="H29" s="34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34"/>
      <c r="U29" s="8"/>
      <c r="V29" s="8"/>
      <c r="W29" s="8"/>
      <c r="X29" s="8"/>
      <c r="Y29" s="8"/>
      <c r="Z29" s="8"/>
      <c r="AA29" s="8">
        <v>476</v>
      </c>
      <c r="AB29" s="44">
        <v>4000924.44</v>
      </c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9"/>
      <c r="AN29" s="9"/>
      <c r="AO29" s="9"/>
      <c r="AP29" s="9"/>
      <c r="AQ29" s="9"/>
      <c r="AR29" s="9"/>
      <c r="AS29" s="5"/>
      <c r="AT29" s="5"/>
      <c r="AU29" s="5"/>
      <c r="AV29" s="5"/>
      <c r="AW29" s="5"/>
      <c r="AX29" s="5"/>
      <c r="AY29" s="8"/>
      <c r="AZ29" s="8"/>
      <c r="BA29" s="34">
        <f t="shared" si="0"/>
        <v>14000924.439999999</v>
      </c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</row>
    <row r="30" spans="1:76" ht="15.75" x14ac:dyDescent="0.25">
      <c r="A30" s="14">
        <v>21</v>
      </c>
      <c r="B30" s="31" t="s">
        <v>72</v>
      </c>
      <c r="C30" s="5"/>
      <c r="D30" s="34"/>
      <c r="E30" s="5"/>
      <c r="F30" s="34"/>
      <c r="G30" s="5"/>
      <c r="H30" s="34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34"/>
      <c r="U30" s="8"/>
      <c r="V30" s="8"/>
      <c r="W30" s="8"/>
      <c r="X30" s="8"/>
      <c r="Y30" s="8"/>
      <c r="Z30" s="8"/>
      <c r="AA30" s="8"/>
      <c r="AB30" s="44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9"/>
      <c r="AN30" s="9"/>
      <c r="AO30" s="9"/>
      <c r="AP30" s="9"/>
      <c r="AQ30" s="9"/>
      <c r="AR30" s="9"/>
      <c r="AS30" s="5"/>
      <c r="AT30" s="5"/>
      <c r="AU30" s="5"/>
      <c r="AV30" s="5"/>
      <c r="AW30" s="5"/>
      <c r="AX30" s="5"/>
      <c r="AY30" s="8"/>
      <c r="AZ30" s="8"/>
      <c r="BA30" s="34">
        <f t="shared" si="0"/>
        <v>0</v>
      </c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</row>
    <row r="31" spans="1:76" ht="15.75" x14ac:dyDescent="0.25">
      <c r="A31" s="15">
        <v>22</v>
      </c>
      <c r="B31" s="31" t="s">
        <v>73</v>
      </c>
      <c r="C31" s="5"/>
      <c r="D31" s="34"/>
      <c r="E31" s="5"/>
      <c r="F31" s="34"/>
      <c r="G31" s="5"/>
      <c r="H31" s="34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34"/>
      <c r="U31" s="8"/>
      <c r="V31" s="8"/>
      <c r="W31" s="8"/>
      <c r="X31" s="8"/>
      <c r="Y31" s="8"/>
      <c r="Z31" s="8"/>
      <c r="AA31" s="8"/>
      <c r="AB31" s="44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9"/>
      <c r="AN31" s="9"/>
      <c r="AO31" s="9"/>
      <c r="AP31" s="9"/>
      <c r="AQ31" s="9"/>
      <c r="AR31" s="9"/>
      <c r="AS31" s="5"/>
      <c r="AT31" s="5"/>
      <c r="AU31" s="5"/>
      <c r="AV31" s="5"/>
      <c r="AW31" s="5"/>
      <c r="AX31" s="5"/>
      <c r="AY31" s="8"/>
      <c r="AZ31" s="8"/>
      <c r="BA31" s="34">
        <f t="shared" si="0"/>
        <v>0</v>
      </c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</row>
    <row r="32" spans="1:76" ht="15.75" x14ac:dyDescent="0.25">
      <c r="A32" s="15">
        <v>23</v>
      </c>
      <c r="B32" s="31" t="s">
        <v>74</v>
      </c>
      <c r="C32" s="5"/>
      <c r="D32" s="34"/>
      <c r="E32" s="5"/>
      <c r="F32" s="34"/>
      <c r="G32" s="5"/>
      <c r="H32" s="34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34"/>
      <c r="U32" s="8"/>
      <c r="V32" s="8"/>
      <c r="W32" s="8"/>
      <c r="X32" s="8"/>
      <c r="Y32" s="8"/>
      <c r="Z32" s="8"/>
      <c r="AA32" s="8"/>
      <c r="AB32" s="44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9"/>
      <c r="AN32" s="9"/>
      <c r="AO32" s="9"/>
      <c r="AP32" s="9"/>
      <c r="AQ32" s="9"/>
      <c r="AR32" s="9"/>
      <c r="AS32" s="5"/>
      <c r="AT32" s="5"/>
      <c r="AU32" s="5"/>
      <c r="AV32" s="5"/>
      <c r="AW32" s="5"/>
      <c r="AX32" s="5"/>
      <c r="AY32" s="8"/>
      <c r="AZ32" s="8"/>
      <c r="BA32" s="34">
        <f t="shared" si="0"/>
        <v>0</v>
      </c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</row>
    <row r="33" spans="1:76" ht="15.75" x14ac:dyDescent="0.25">
      <c r="A33" s="15">
        <v>24</v>
      </c>
      <c r="B33" s="31" t="s">
        <v>46</v>
      </c>
      <c r="C33" s="5"/>
      <c r="D33" s="34"/>
      <c r="E33" s="5"/>
      <c r="F33" s="34"/>
      <c r="G33" s="5"/>
      <c r="H33" s="34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34"/>
      <c r="U33" s="8"/>
      <c r="V33" s="8"/>
      <c r="W33" s="8"/>
      <c r="X33" s="8"/>
      <c r="Y33" s="8"/>
      <c r="Z33" s="8"/>
      <c r="AA33" s="8"/>
      <c r="AB33" s="44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9"/>
      <c r="AN33" s="9"/>
      <c r="AO33" s="9"/>
      <c r="AP33" s="9"/>
      <c r="AQ33" s="9"/>
      <c r="AR33" s="9"/>
      <c r="AS33" s="5"/>
      <c r="AT33" s="5"/>
      <c r="AU33" s="5"/>
      <c r="AV33" s="5"/>
      <c r="AW33" s="5"/>
      <c r="AX33" s="5"/>
      <c r="AY33" s="8"/>
      <c r="AZ33" s="8"/>
      <c r="BA33" s="34">
        <f t="shared" si="0"/>
        <v>0</v>
      </c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</row>
    <row r="34" spans="1:76" ht="15.75" x14ac:dyDescent="0.25">
      <c r="A34" s="15">
        <v>25</v>
      </c>
      <c r="B34" s="31" t="s">
        <v>33</v>
      </c>
      <c r="C34" s="5"/>
      <c r="D34" s="34"/>
      <c r="E34" s="5"/>
      <c r="F34" s="34"/>
      <c r="G34" s="5"/>
      <c r="H34" s="34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34"/>
      <c r="U34" s="8"/>
      <c r="V34" s="8"/>
      <c r="W34" s="8"/>
      <c r="X34" s="8"/>
      <c r="Y34" s="8"/>
      <c r="Z34" s="8"/>
      <c r="AA34" s="8"/>
      <c r="AB34" s="44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9"/>
      <c r="AN34" s="9"/>
      <c r="AO34" s="9"/>
      <c r="AP34" s="9"/>
      <c r="AQ34" s="9"/>
      <c r="AR34" s="9"/>
      <c r="AS34" s="5"/>
      <c r="AT34" s="5"/>
      <c r="AU34" s="5"/>
      <c r="AV34" s="5"/>
      <c r="AW34" s="5"/>
      <c r="AX34" s="5"/>
      <c r="AY34" s="8"/>
      <c r="AZ34" s="8"/>
      <c r="BA34" s="34">
        <f t="shared" si="0"/>
        <v>0</v>
      </c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</row>
    <row r="35" spans="1:76" ht="15.75" x14ac:dyDescent="0.25">
      <c r="A35" s="15">
        <v>26</v>
      </c>
      <c r="B35" s="31" t="s">
        <v>54</v>
      </c>
      <c r="C35" s="5"/>
      <c r="D35" s="34"/>
      <c r="E35" s="5"/>
      <c r="F35" s="34"/>
      <c r="G35" s="5"/>
      <c r="H35" s="34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34"/>
      <c r="U35" s="8"/>
      <c r="V35" s="8"/>
      <c r="W35" s="8"/>
      <c r="X35" s="8"/>
      <c r="Y35" s="8"/>
      <c r="Z35" s="8"/>
      <c r="AA35" s="8"/>
      <c r="AB35" s="44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9"/>
      <c r="AN35" s="9"/>
      <c r="AO35" s="9"/>
      <c r="AP35" s="9"/>
      <c r="AQ35" s="9"/>
      <c r="AR35" s="9"/>
      <c r="AS35" s="5"/>
      <c r="AT35" s="5"/>
      <c r="AU35" s="5"/>
      <c r="AV35" s="5"/>
      <c r="AW35" s="5"/>
      <c r="AX35" s="5"/>
      <c r="AY35" s="8"/>
      <c r="AZ35" s="8"/>
      <c r="BA35" s="34">
        <f t="shared" si="0"/>
        <v>0</v>
      </c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</row>
    <row r="36" spans="1:76" ht="15.75" x14ac:dyDescent="0.25">
      <c r="A36" s="15">
        <v>27</v>
      </c>
      <c r="B36" s="31" t="s">
        <v>75</v>
      </c>
      <c r="C36" s="5"/>
      <c r="D36" s="34"/>
      <c r="E36" s="5"/>
      <c r="F36" s="34"/>
      <c r="G36" s="5"/>
      <c r="H36" s="34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34"/>
      <c r="U36" s="8"/>
      <c r="V36" s="8"/>
      <c r="W36" s="8"/>
      <c r="X36" s="8"/>
      <c r="Y36" s="8"/>
      <c r="Z36" s="8"/>
      <c r="AA36" s="8"/>
      <c r="AB36" s="44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9"/>
      <c r="AN36" s="9"/>
      <c r="AO36" s="9"/>
      <c r="AP36" s="9"/>
      <c r="AQ36" s="9"/>
      <c r="AR36" s="9"/>
      <c r="AS36" s="5"/>
      <c r="AT36" s="5"/>
      <c r="AU36" s="5"/>
      <c r="AV36" s="5"/>
      <c r="AW36" s="5"/>
      <c r="AX36" s="5"/>
      <c r="AY36" s="8"/>
      <c r="AZ36" s="8"/>
      <c r="BA36" s="34">
        <f t="shared" si="0"/>
        <v>0</v>
      </c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</row>
    <row r="37" spans="1:76" ht="33.75" customHeight="1" x14ac:dyDescent="0.25">
      <c r="A37" s="15">
        <v>28</v>
      </c>
      <c r="B37" s="31" t="s">
        <v>76</v>
      </c>
      <c r="C37" s="5"/>
      <c r="D37" s="34">
        <f>-2156801.34-401982.28</f>
        <v>-2558783.62</v>
      </c>
      <c r="E37" s="5"/>
      <c r="F37" s="34">
        <v>-350.51</v>
      </c>
      <c r="G37" s="5"/>
      <c r="H37" s="34">
        <v>-825.42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>
        <v>39</v>
      </c>
      <c r="T37" s="34">
        <v>161752.5</v>
      </c>
      <c r="U37" s="8"/>
      <c r="V37" s="8"/>
      <c r="W37" s="8"/>
      <c r="X37" s="8"/>
      <c r="Y37" s="8"/>
      <c r="Z37" s="8"/>
      <c r="AA37" s="8">
        <v>105</v>
      </c>
      <c r="AB37" s="44">
        <v>97335</v>
      </c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9"/>
      <c r="AN37" s="9"/>
      <c r="AO37" s="9"/>
      <c r="AP37" s="9"/>
      <c r="AQ37" s="9"/>
      <c r="AR37" s="9"/>
      <c r="AS37" s="5"/>
      <c r="AT37" s="5"/>
      <c r="AU37" s="5"/>
      <c r="AV37" s="5"/>
      <c r="AW37" s="5"/>
      <c r="AX37" s="5"/>
      <c r="AY37" s="8"/>
      <c r="AZ37" s="8"/>
      <c r="BA37" s="34">
        <f t="shared" si="0"/>
        <v>-2300872.0499999998</v>
      </c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</row>
    <row r="38" spans="1:76" ht="16.5" customHeight="1" x14ac:dyDescent="0.25">
      <c r="A38" s="15">
        <v>29</v>
      </c>
      <c r="B38" s="31" t="s">
        <v>77</v>
      </c>
      <c r="C38" s="5"/>
      <c r="D38" s="34">
        <f>-4612877.31+124148.36</f>
        <v>-4488728.9499999993</v>
      </c>
      <c r="E38" s="5"/>
      <c r="F38" s="34"/>
      <c r="G38" s="5"/>
      <c r="H38" s="34">
        <v>825.42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34"/>
      <c r="U38" s="8"/>
      <c r="V38" s="8"/>
      <c r="W38" s="8"/>
      <c r="X38" s="8"/>
      <c r="Y38" s="8"/>
      <c r="Z38" s="8"/>
      <c r="AA38" s="8">
        <v>-326</v>
      </c>
      <c r="AB38" s="44">
        <v>-3861874.44</v>
      </c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9"/>
      <c r="AN38" s="9"/>
      <c r="AO38" s="9"/>
      <c r="AP38" s="9"/>
      <c r="AQ38" s="9"/>
      <c r="AR38" s="9"/>
      <c r="AS38" s="5"/>
      <c r="AT38" s="5"/>
      <c r="AU38" s="5"/>
      <c r="AV38" s="5"/>
      <c r="AW38" s="5"/>
      <c r="AX38" s="5"/>
      <c r="AY38" s="8"/>
      <c r="AZ38" s="8"/>
      <c r="BA38" s="34">
        <f t="shared" si="0"/>
        <v>-8349777.9699999988</v>
      </c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</row>
    <row r="39" spans="1:76" ht="15.75" x14ac:dyDescent="0.25">
      <c r="A39" s="15">
        <v>30</v>
      </c>
      <c r="B39" s="31" t="s">
        <v>78</v>
      </c>
      <c r="C39" s="5">
        <f>5470-9</f>
        <v>5461</v>
      </c>
      <c r="D39" s="34">
        <v>-135.52000000000001</v>
      </c>
      <c r="E39" s="5"/>
      <c r="F39" s="34"/>
      <c r="G39" s="5"/>
      <c r="H39" s="34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34"/>
      <c r="U39" s="8"/>
      <c r="V39" s="8"/>
      <c r="W39" s="8"/>
      <c r="X39" s="8"/>
      <c r="Y39" s="8"/>
      <c r="Z39" s="8"/>
      <c r="AA39" s="8"/>
      <c r="AB39" s="44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9"/>
      <c r="AN39" s="9"/>
      <c r="AO39" s="9"/>
      <c r="AP39" s="9"/>
      <c r="AQ39" s="9"/>
      <c r="AR39" s="9"/>
      <c r="AS39" s="5"/>
      <c r="AT39" s="5"/>
      <c r="AU39" s="5"/>
      <c r="AV39" s="5"/>
      <c r="AW39" s="5"/>
      <c r="AX39" s="5"/>
      <c r="AY39" s="8"/>
      <c r="AZ39" s="8"/>
      <c r="BA39" s="34">
        <f t="shared" si="0"/>
        <v>-135.52000000000001</v>
      </c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</row>
    <row r="40" spans="1:76" ht="15.75" x14ac:dyDescent="0.25">
      <c r="A40" s="15">
        <v>31</v>
      </c>
      <c r="B40" s="31" t="s">
        <v>79</v>
      </c>
      <c r="C40" s="5"/>
      <c r="D40" s="34">
        <f>-708049.67+19056.05</f>
        <v>-688993.62</v>
      </c>
      <c r="E40" s="5"/>
      <c r="F40" s="34"/>
      <c r="G40" s="5"/>
      <c r="H40" s="34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34"/>
      <c r="U40" s="8"/>
      <c r="V40" s="8"/>
      <c r="W40" s="8"/>
      <c r="X40" s="8"/>
      <c r="Y40" s="8"/>
      <c r="Z40" s="8"/>
      <c r="AA40" s="8">
        <v>-380</v>
      </c>
      <c r="AB40" s="44">
        <v>-380000</v>
      </c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9"/>
      <c r="AN40" s="9"/>
      <c r="AO40" s="9"/>
      <c r="AP40" s="9"/>
      <c r="AQ40" s="9"/>
      <c r="AR40" s="9"/>
      <c r="AS40" s="5"/>
      <c r="AT40" s="5"/>
      <c r="AU40" s="5"/>
      <c r="AV40" s="5"/>
      <c r="AW40" s="5"/>
      <c r="AX40" s="5"/>
      <c r="AY40" s="8"/>
      <c r="AZ40" s="8"/>
      <c r="BA40" s="34">
        <f t="shared" si="0"/>
        <v>-1068993.6200000001</v>
      </c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</row>
    <row r="41" spans="1:76" ht="15.75" x14ac:dyDescent="0.25">
      <c r="A41" s="15">
        <v>32</v>
      </c>
      <c r="B41" s="31" t="s">
        <v>80</v>
      </c>
      <c r="C41" s="5"/>
      <c r="D41" s="34">
        <f>-6500000-460.75+174937.32</f>
        <v>-6325523.4299999997</v>
      </c>
      <c r="E41" s="5"/>
      <c r="F41" s="34"/>
      <c r="G41" s="5"/>
      <c r="H41" s="34"/>
      <c r="I41" s="5"/>
      <c r="J41" s="5"/>
      <c r="K41" s="5">
        <v>33</v>
      </c>
      <c r="L41" s="5"/>
      <c r="M41" s="5"/>
      <c r="N41" s="5"/>
      <c r="O41" s="5"/>
      <c r="P41" s="5"/>
      <c r="Q41" s="5"/>
      <c r="R41" s="5"/>
      <c r="S41" s="5"/>
      <c r="T41" s="34"/>
      <c r="U41" s="8"/>
      <c r="V41" s="8"/>
      <c r="W41" s="8"/>
      <c r="X41" s="8"/>
      <c r="Y41" s="8"/>
      <c r="Z41" s="8"/>
      <c r="AA41" s="8"/>
      <c r="AB41" s="44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9"/>
      <c r="AN41" s="9"/>
      <c r="AO41" s="9"/>
      <c r="AP41" s="9"/>
      <c r="AQ41" s="9"/>
      <c r="AR41" s="9"/>
      <c r="AS41" s="5"/>
      <c r="AT41" s="5"/>
      <c r="AU41" s="5"/>
      <c r="AV41" s="5"/>
      <c r="AW41" s="5"/>
      <c r="AX41" s="5"/>
      <c r="AY41" s="8"/>
      <c r="AZ41" s="8"/>
      <c r="BA41" s="34">
        <f t="shared" si="0"/>
        <v>-6325523.4299999997</v>
      </c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</row>
    <row r="42" spans="1:76" ht="31.5" x14ac:dyDescent="0.25">
      <c r="A42" s="15">
        <v>33</v>
      </c>
      <c r="B42" s="31" t="s">
        <v>81</v>
      </c>
      <c r="C42" s="5"/>
      <c r="D42" s="34"/>
      <c r="E42" s="5"/>
      <c r="F42" s="34"/>
      <c r="G42" s="5"/>
      <c r="H42" s="34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34"/>
      <c r="U42" s="8"/>
      <c r="V42" s="8"/>
      <c r="W42" s="8"/>
      <c r="X42" s="8"/>
      <c r="Y42" s="8"/>
      <c r="Z42" s="8"/>
      <c r="AA42" s="8"/>
      <c r="AB42" s="44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9"/>
      <c r="AN42" s="9"/>
      <c r="AO42" s="9"/>
      <c r="AP42" s="9"/>
      <c r="AQ42" s="9"/>
      <c r="AR42" s="9"/>
      <c r="AS42" s="5"/>
      <c r="AT42" s="5"/>
      <c r="AU42" s="5"/>
      <c r="AV42" s="5"/>
      <c r="AW42" s="5"/>
      <c r="AX42" s="5"/>
      <c r="AY42" s="8"/>
      <c r="AZ42" s="8"/>
      <c r="BA42" s="34">
        <f t="shared" ref="BA42:BA69" si="1">D42+F42+H42+J42+L42+N42+P42+R42+T42+V42+X42+Z42+AB42+AD42+AF42+AH42+AI42+AW42+AY42+AZ42</f>
        <v>0</v>
      </c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</row>
    <row r="43" spans="1:76" ht="15.75" x14ac:dyDescent="0.25">
      <c r="A43" s="15">
        <v>34</v>
      </c>
      <c r="B43" s="31" t="s">
        <v>82</v>
      </c>
      <c r="C43" s="5">
        <v>400</v>
      </c>
      <c r="D43" s="34">
        <f>-3032320.02+81610.14</f>
        <v>-2950709.88</v>
      </c>
      <c r="E43" s="5"/>
      <c r="F43" s="34"/>
      <c r="G43" s="5"/>
      <c r="H43" s="34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34"/>
      <c r="U43" s="8"/>
      <c r="V43" s="8"/>
      <c r="W43" s="8"/>
      <c r="X43" s="8"/>
      <c r="Y43" s="8"/>
      <c r="Z43" s="8"/>
      <c r="AA43" s="8"/>
      <c r="AB43" s="44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9"/>
      <c r="AN43" s="9"/>
      <c r="AO43" s="9"/>
      <c r="AP43" s="9"/>
      <c r="AQ43" s="9"/>
      <c r="AR43" s="9"/>
      <c r="AS43" s="5"/>
      <c r="AT43" s="5"/>
      <c r="AU43" s="5"/>
      <c r="AV43" s="5"/>
      <c r="AW43" s="5"/>
      <c r="AX43" s="5"/>
      <c r="AY43" s="8"/>
      <c r="AZ43" s="8"/>
      <c r="BA43" s="34">
        <f t="shared" si="1"/>
        <v>-2950709.88</v>
      </c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</row>
    <row r="44" spans="1:76" ht="15.75" x14ac:dyDescent="0.25">
      <c r="A44" s="15">
        <v>35</v>
      </c>
      <c r="B44" s="31" t="s">
        <v>83</v>
      </c>
      <c r="C44" s="5"/>
      <c r="D44" s="34"/>
      <c r="E44" s="5"/>
      <c r="F44" s="34">
        <v>350.51</v>
      </c>
      <c r="G44" s="5"/>
      <c r="H44" s="34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34"/>
      <c r="U44" s="8"/>
      <c r="V44" s="8"/>
      <c r="W44" s="8"/>
      <c r="X44" s="8"/>
      <c r="Y44" s="8"/>
      <c r="Z44" s="8"/>
      <c r="AA44" s="8">
        <v>10</v>
      </c>
      <c r="AB44" s="44">
        <v>9270</v>
      </c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9"/>
      <c r="AN44" s="9"/>
      <c r="AO44" s="9"/>
      <c r="AP44" s="9"/>
      <c r="AQ44" s="9"/>
      <c r="AR44" s="9"/>
      <c r="AS44" s="5"/>
      <c r="AT44" s="5"/>
      <c r="AU44" s="5"/>
      <c r="AV44" s="5"/>
      <c r="AW44" s="5"/>
      <c r="AX44" s="5"/>
      <c r="AY44" s="8"/>
      <c r="AZ44" s="8"/>
      <c r="BA44" s="34">
        <f t="shared" si="1"/>
        <v>9620.51</v>
      </c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</row>
    <row r="45" spans="1:76" ht="31.5" x14ac:dyDescent="0.25">
      <c r="A45" s="15">
        <v>36</v>
      </c>
      <c r="B45" s="31" t="s">
        <v>84</v>
      </c>
      <c r="C45" s="5"/>
      <c r="D45" s="34"/>
      <c r="E45" s="5"/>
      <c r="F45" s="34"/>
      <c r="G45" s="5"/>
      <c r="H45" s="3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34"/>
      <c r="U45" s="8"/>
      <c r="V45" s="8"/>
      <c r="W45" s="8"/>
      <c r="X45" s="8"/>
      <c r="Y45" s="8"/>
      <c r="Z45" s="8"/>
      <c r="AA45" s="8"/>
      <c r="AB45" s="44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9"/>
      <c r="AN45" s="9"/>
      <c r="AO45" s="9"/>
      <c r="AP45" s="9"/>
      <c r="AQ45" s="9"/>
      <c r="AR45" s="9"/>
      <c r="AS45" s="5"/>
      <c r="AT45" s="5"/>
      <c r="AU45" s="5"/>
      <c r="AV45" s="5"/>
      <c r="AW45" s="5"/>
      <c r="AX45" s="5"/>
      <c r="AY45" s="8"/>
      <c r="AZ45" s="8"/>
      <c r="BA45" s="34">
        <f t="shared" si="1"/>
        <v>0</v>
      </c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</row>
    <row r="46" spans="1:76" ht="15.75" x14ac:dyDescent="0.25">
      <c r="A46" s="15">
        <v>37</v>
      </c>
      <c r="B46" s="31" t="s">
        <v>85</v>
      </c>
      <c r="C46" s="5"/>
      <c r="D46" s="34"/>
      <c r="E46" s="5"/>
      <c r="F46" s="34"/>
      <c r="G46" s="5"/>
      <c r="H46" s="34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34"/>
      <c r="U46" s="8"/>
      <c r="V46" s="8"/>
      <c r="W46" s="8"/>
      <c r="X46" s="8"/>
      <c r="Y46" s="8"/>
      <c r="Z46" s="8"/>
      <c r="AA46" s="8"/>
      <c r="AB46" s="44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9"/>
      <c r="AN46" s="9"/>
      <c r="AO46" s="9"/>
      <c r="AP46" s="9"/>
      <c r="AQ46" s="9"/>
      <c r="AR46" s="9"/>
      <c r="AS46" s="5"/>
      <c r="AT46" s="5"/>
      <c r="AU46" s="5"/>
      <c r="AV46" s="5"/>
      <c r="AW46" s="5"/>
      <c r="AX46" s="5"/>
      <c r="AY46" s="8"/>
      <c r="AZ46" s="8"/>
      <c r="BA46" s="34">
        <f t="shared" si="1"/>
        <v>0</v>
      </c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</row>
    <row r="47" spans="1:76" ht="15.75" x14ac:dyDescent="0.25">
      <c r="A47" s="15">
        <v>38</v>
      </c>
      <c r="B47" s="35" t="s">
        <v>86</v>
      </c>
      <c r="C47" s="5"/>
      <c r="D47" s="34"/>
      <c r="E47" s="5"/>
      <c r="F47" s="34"/>
      <c r="G47" s="5"/>
      <c r="H47" s="34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34"/>
      <c r="U47" s="8"/>
      <c r="V47" s="8"/>
      <c r="W47" s="8"/>
      <c r="X47" s="8"/>
      <c r="Y47" s="8"/>
      <c r="Z47" s="8"/>
      <c r="AA47" s="8"/>
      <c r="AB47" s="44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9"/>
      <c r="AN47" s="9"/>
      <c r="AO47" s="9"/>
      <c r="AP47" s="9"/>
      <c r="AQ47" s="9"/>
      <c r="AR47" s="9"/>
      <c r="AS47" s="5"/>
      <c r="AT47" s="5"/>
      <c r="AU47" s="5"/>
      <c r="AV47" s="5"/>
      <c r="AW47" s="5"/>
      <c r="AX47" s="5"/>
      <c r="AY47" s="8"/>
      <c r="AZ47" s="8"/>
      <c r="BA47" s="34">
        <f t="shared" si="1"/>
        <v>0</v>
      </c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</row>
    <row r="48" spans="1:76" ht="15.75" x14ac:dyDescent="0.25">
      <c r="A48" s="15">
        <v>39</v>
      </c>
      <c r="B48" s="35" t="s">
        <v>105</v>
      </c>
      <c r="C48" s="5"/>
      <c r="D48" s="34"/>
      <c r="E48" s="5"/>
      <c r="F48" s="34"/>
      <c r="G48" s="5"/>
      <c r="H48" s="34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34"/>
      <c r="U48" s="8"/>
      <c r="V48" s="8"/>
      <c r="W48" s="8"/>
      <c r="X48" s="8"/>
      <c r="Y48" s="8"/>
      <c r="Z48" s="8"/>
      <c r="AA48" s="8"/>
      <c r="AB48" s="44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9"/>
      <c r="AN48" s="9"/>
      <c r="AO48" s="9"/>
      <c r="AP48" s="9"/>
      <c r="AQ48" s="9"/>
      <c r="AR48" s="9"/>
      <c r="AS48" s="5"/>
      <c r="AT48" s="5"/>
      <c r="AU48" s="5"/>
      <c r="AV48" s="5"/>
      <c r="AW48" s="5"/>
      <c r="AX48" s="5"/>
      <c r="AY48" s="8"/>
      <c r="AZ48" s="8"/>
      <c r="BA48" s="34">
        <f t="shared" si="1"/>
        <v>0</v>
      </c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</row>
    <row r="49" spans="1:226" ht="31.5" x14ac:dyDescent="0.25">
      <c r="A49" s="2">
        <v>40</v>
      </c>
      <c r="B49" s="36" t="s">
        <v>87</v>
      </c>
      <c r="C49" s="5"/>
      <c r="D49" s="34"/>
      <c r="E49" s="5"/>
      <c r="F49" s="34"/>
      <c r="G49" s="5"/>
      <c r="H49" s="34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34"/>
      <c r="U49" s="8"/>
      <c r="V49" s="8"/>
      <c r="W49" s="8"/>
      <c r="X49" s="8"/>
      <c r="Y49" s="8"/>
      <c r="Z49" s="8"/>
      <c r="AA49" s="8"/>
      <c r="AB49" s="44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9"/>
      <c r="AN49" s="9"/>
      <c r="AO49" s="9"/>
      <c r="AP49" s="9"/>
      <c r="AQ49" s="9"/>
      <c r="AR49" s="9"/>
      <c r="AS49" s="5"/>
      <c r="AT49" s="5"/>
      <c r="AU49" s="5"/>
      <c r="AV49" s="5"/>
      <c r="AW49" s="5"/>
      <c r="AX49" s="5"/>
      <c r="AY49" s="8"/>
      <c r="AZ49" s="8"/>
      <c r="BA49" s="34">
        <f t="shared" si="1"/>
        <v>0</v>
      </c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</row>
    <row r="50" spans="1:226" ht="15.75" x14ac:dyDescent="0.25">
      <c r="A50" s="2">
        <v>41</v>
      </c>
      <c r="B50" s="36" t="s">
        <v>106</v>
      </c>
      <c r="C50" s="5"/>
      <c r="D50" s="34"/>
      <c r="E50" s="5"/>
      <c r="F50" s="34"/>
      <c r="G50" s="5"/>
      <c r="H50" s="34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34"/>
      <c r="U50" s="8"/>
      <c r="V50" s="8"/>
      <c r="W50" s="8"/>
      <c r="X50" s="8"/>
      <c r="Y50" s="8"/>
      <c r="Z50" s="8"/>
      <c r="AA50" s="8"/>
      <c r="AB50" s="44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9"/>
      <c r="AN50" s="9"/>
      <c r="AO50" s="9"/>
      <c r="AP50" s="9"/>
      <c r="AQ50" s="9"/>
      <c r="AR50" s="9"/>
      <c r="AS50" s="5"/>
      <c r="AT50" s="5"/>
      <c r="AU50" s="5"/>
      <c r="AV50" s="5"/>
      <c r="AW50" s="5"/>
      <c r="AX50" s="5"/>
      <c r="AY50" s="8"/>
      <c r="AZ50" s="8"/>
      <c r="BA50" s="34">
        <f t="shared" si="1"/>
        <v>0</v>
      </c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</row>
    <row r="51" spans="1:226" ht="15.75" x14ac:dyDescent="0.25">
      <c r="A51" s="2">
        <v>42</v>
      </c>
      <c r="B51" s="36" t="s">
        <v>88</v>
      </c>
      <c r="C51" s="5"/>
      <c r="D51" s="34"/>
      <c r="E51" s="5"/>
      <c r="F51" s="34"/>
      <c r="G51" s="5"/>
      <c r="H51" s="3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34"/>
      <c r="U51" s="8"/>
      <c r="V51" s="8"/>
      <c r="W51" s="8"/>
      <c r="X51" s="8"/>
      <c r="Y51" s="8"/>
      <c r="Z51" s="8"/>
      <c r="AA51" s="8">
        <v>37</v>
      </c>
      <c r="AB51" s="44">
        <v>34299</v>
      </c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9"/>
      <c r="AN51" s="9"/>
      <c r="AO51" s="9"/>
      <c r="AP51" s="9"/>
      <c r="AQ51" s="9"/>
      <c r="AR51" s="9"/>
      <c r="AS51" s="5"/>
      <c r="AT51" s="5"/>
      <c r="AU51" s="5"/>
      <c r="AV51" s="5"/>
      <c r="AW51" s="5"/>
      <c r="AX51" s="5"/>
      <c r="AY51" s="8"/>
      <c r="AZ51" s="8"/>
      <c r="BA51" s="34">
        <f t="shared" si="1"/>
        <v>34299</v>
      </c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</row>
    <row r="52" spans="1:226" ht="15.75" x14ac:dyDescent="0.25">
      <c r="A52" s="2">
        <v>43</v>
      </c>
      <c r="B52" s="36" t="s">
        <v>28</v>
      </c>
      <c r="C52" s="5"/>
      <c r="D52" s="34"/>
      <c r="E52" s="5"/>
      <c r="F52" s="34"/>
      <c r="G52" s="5"/>
      <c r="H52" s="3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34"/>
      <c r="U52" s="8"/>
      <c r="V52" s="8"/>
      <c r="W52" s="8"/>
      <c r="X52" s="8"/>
      <c r="Y52" s="8"/>
      <c r="Z52" s="8"/>
      <c r="AA52" s="8"/>
      <c r="AB52" s="44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9"/>
      <c r="AN52" s="9"/>
      <c r="AO52" s="9"/>
      <c r="AP52" s="9"/>
      <c r="AQ52" s="9"/>
      <c r="AR52" s="9"/>
      <c r="AS52" s="5"/>
      <c r="AT52" s="5"/>
      <c r="AU52" s="5"/>
      <c r="AV52" s="5"/>
      <c r="AW52" s="5"/>
      <c r="AX52" s="5"/>
      <c r="AY52" s="8"/>
      <c r="AZ52" s="8"/>
      <c r="BA52" s="34">
        <f t="shared" si="1"/>
        <v>0</v>
      </c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</row>
    <row r="53" spans="1:226" ht="15.75" x14ac:dyDescent="0.25">
      <c r="A53" s="2">
        <v>44</v>
      </c>
      <c r="B53" s="36" t="s">
        <v>107</v>
      </c>
      <c r="C53" s="5"/>
      <c r="D53" s="34"/>
      <c r="E53" s="5"/>
      <c r="F53" s="34"/>
      <c r="G53" s="5"/>
      <c r="H53" s="3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34"/>
      <c r="U53" s="8"/>
      <c r="V53" s="8"/>
      <c r="W53" s="8"/>
      <c r="X53" s="8"/>
      <c r="Y53" s="8"/>
      <c r="Z53" s="8"/>
      <c r="AA53" s="8"/>
      <c r="AB53" s="44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N53" s="9"/>
      <c r="AO53" s="9"/>
      <c r="AP53" s="9"/>
      <c r="AQ53" s="9"/>
      <c r="AR53" s="9"/>
      <c r="AS53" s="5"/>
      <c r="AT53" s="5"/>
      <c r="AU53" s="5"/>
      <c r="AV53" s="5"/>
      <c r="AW53" s="5"/>
      <c r="AX53" s="5"/>
      <c r="AY53" s="8"/>
      <c r="AZ53" s="8"/>
      <c r="BA53" s="34">
        <f t="shared" si="1"/>
        <v>0</v>
      </c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</row>
    <row r="54" spans="1:226" ht="31.5" x14ac:dyDescent="0.25">
      <c r="A54" s="2">
        <v>45</v>
      </c>
      <c r="B54" s="36" t="s">
        <v>89</v>
      </c>
      <c r="C54" s="5">
        <v>20</v>
      </c>
      <c r="D54" s="34"/>
      <c r="E54" s="5"/>
      <c r="F54" s="34"/>
      <c r="G54" s="5"/>
      <c r="H54" s="34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34"/>
      <c r="U54" s="8"/>
      <c r="V54" s="8"/>
      <c r="W54" s="8"/>
      <c r="X54" s="8"/>
      <c r="Y54" s="8"/>
      <c r="Z54" s="8"/>
      <c r="AA54" s="8"/>
      <c r="AB54" s="44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9"/>
      <c r="AN54" s="9"/>
      <c r="AO54" s="9"/>
      <c r="AP54" s="9"/>
      <c r="AQ54" s="9"/>
      <c r="AR54" s="9"/>
      <c r="AS54" s="5"/>
      <c r="AT54" s="5"/>
      <c r="AU54" s="5"/>
      <c r="AV54" s="5"/>
      <c r="AW54" s="5"/>
      <c r="AX54" s="5"/>
      <c r="AY54" s="8"/>
      <c r="AZ54" s="8"/>
      <c r="BA54" s="34">
        <f t="shared" si="1"/>
        <v>0</v>
      </c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</row>
    <row r="55" spans="1:226" ht="15.75" x14ac:dyDescent="0.25">
      <c r="A55" s="2">
        <v>46</v>
      </c>
      <c r="B55" s="36" t="s">
        <v>29</v>
      </c>
      <c r="C55" s="5"/>
      <c r="D55" s="34">
        <f>-74965.24+2017.57</f>
        <v>-72947.67</v>
      </c>
      <c r="E55" s="5"/>
      <c r="F55" s="34"/>
      <c r="G55" s="5"/>
      <c r="H55" s="34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34"/>
      <c r="U55" s="8"/>
      <c r="V55" s="8"/>
      <c r="W55" s="8"/>
      <c r="X55" s="8"/>
      <c r="Y55" s="8"/>
      <c r="Z55" s="8"/>
      <c r="AA55" s="8"/>
      <c r="AB55" s="44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9"/>
      <c r="AN55" s="9"/>
      <c r="AO55" s="9"/>
      <c r="AP55" s="9"/>
      <c r="AQ55" s="9"/>
      <c r="AR55" s="9"/>
      <c r="AS55" s="5"/>
      <c r="AT55" s="5"/>
      <c r="AU55" s="5"/>
      <c r="AV55" s="5"/>
      <c r="AW55" s="5"/>
      <c r="AX55" s="5"/>
      <c r="AY55" s="8"/>
      <c r="AZ55" s="8"/>
      <c r="BA55" s="34">
        <f t="shared" si="1"/>
        <v>-72947.67</v>
      </c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</row>
    <row r="56" spans="1:226" ht="15.75" x14ac:dyDescent="0.25">
      <c r="A56" s="2">
        <v>47</v>
      </c>
      <c r="B56" s="36" t="s">
        <v>22</v>
      </c>
      <c r="C56" s="5"/>
      <c r="D56" s="34">
        <f>-89986.42+2421.84</f>
        <v>-87564.58</v>
      </c>
      <c r="E56" s="5"/>
      <c r="F56" s="34"/>
      <c r="G56" s="5"/>
      <c r="H56" s="34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34"/>
      <c r="U56" s="8"/>
      <c r="V56" s="8"/>
      <c r="W56" s="8"/>
      <c r="X56" s="8"/>
      <c r="Y56" s="8"/>
      <c r="Z56" s="8"/>
      <c r="AA56" s="8">
        <v>49</v>
      </c>
      <c r="AB56" s="44">
        <v>-54989.24</v>
      </c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9"/>
      <c r="AN56" s="9"/>
      <c r="AO56" s="9"/>
      <c r="AP56" s="9"/>
      <c r="AQ56" s="9"/>
      <c r="AR56" s="9"/>
      <c r="AS56" s="5"/>
      <c r="AT56" s="5"/>
      <c r="AU56" s="5"/>
      <c r="AV56" s="5"/>
      <c r="AW56" s="5"/>
      <c r="AX56" s="5"/>
      <c r="AY56" s="8"/>
      <c r="AZ56" s="8"/>
      <c r="BA56" s="34">
        <f t="shared" si="1"/>
        <v>-142553.82</v>
      </c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HR56" s="11">
        <f>SUM(A56:HQ56)</f>
        <v>-285011.64</v>
      </c>
    </row>
    <row r="57" spans="1:226" ht="15.75" x14ac:dyDescent="0.25">
      <c r="A57" s="2">
        <v>48</v>
      </c>
      <c r="B57" s="36" t="s">
        <v>90</v>
      </c>
      <c r="C57" s="5">
        <v>30</v>
      </c>
      <c r="D57" s="34">
        <v>675000</v>
      </c>
      <c r="E57" s="5"/>
      <c r="F57" s="34"/>
      <c r="G57" s="5"/>
      <c r="H57" s="34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34"/>
      <c r="U57" s="8"/>
      <c r="V57" s="8"/>
      <c r="W57" s="8"/>
      <c r="X57" s="8"/>
      <c r="Y57" s="8"/>
      <c r="Z57" s="8"/>
      <c r="AA57" s="9"/>
      <c r="AB57" s="45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9"/>
      <c r="AN57" s="9"/>
      <c r="AO57" s="9"/>
      <c r="AP57" s="9"/>
      <c r="AQ57" s="9"/>
      <c r="AR57" s="9"/>
      <c r="AS57" s="5"/>
      <c r="AT57" s="5"/>
      <c r="AU57" s="5"/>
      <c r="AV57" s="5"/>
      <c r="AW57" s="5"/>
      <c r="AX57" s="5"/>
      <c r="AY57" s="9"/>
      <c r="AZ57" s="9"/>
      <c r="BA57" s="34">
        <f t="shared" si="1"/>
        <v>675000</v>
      </c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</row>
    <row r="58" spans="1:226" ht="15.75" x14ac:dyDescent="0.25">
      <c r="A58" s="2">
        <v>49</v>
      </c>
      <c r="B58" s="36" t="s">
        <v>5</v>
      </c>
      <c r="C58" s="5"/>
      <c r="D58" s="34"/>
      <c r="E58" s="5"/>
      <c r="F58" s="34"/>
      <c r="G58" s="5"/>
      <c r="H58" s="34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34"/>
      <c r="U58" s="8"/>
      <c r="V58" s="8"/>
      <c r="W58" s="8"/>
      <c r="X58" s="8"/>
      <c r="Y58" s="8"/>
      <c r="Z58" s="8"/>
      <c r="AA58" s="9"/>
      <c r="AB58" s="45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9"/>
      <c r="AN58" s="9"/>
      <c r="AO58" s="9"/>
      <c r="AP58" s="9"/>
      <c r="AQ58" s="9"/>
      <c r="AR58" s="9"/>
      <c r="AS58" s="5"/>
      <c r="AT58" s="5"/>
      <c r="AU58" s="5"/>
      <c r="AV58" s="5"/>
      <c r="AW58" s="5"/>
      <c r="AX58" s="5"/>
      <c r="AY58" s="9"/>
      <c r="AZ58" s="9"/>
      <c r="BA58" s="34">
        <f t="shared" si="1"/>
        <v>0</v>
      </c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</row>
    <row r="59" spans="1:226" ht="15.75" x14ac:dyDescent="0.25">
      <c r="A59" s="2">
        <v>50</v>
      </c>
      <c r="B59" s="36" t="s">
        <v>4</v>
      </c>
      <c r="C59" s="5"/>
      <c r="D59" s="34"/>
      <c r="E59" s="5"/>
      <c r="F59" s="34"/>
      <c r="G59" s="5"/>
      <c r="H59" s="34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34"/>
      <c r="U59" s="8"/>
      <c r="V59" s="8"/>
      <c r="W59" s="8"/>
      <c r="X59" s="8"/>
      <c r="Y59" s="8"/>
      <c r="Z59" s="8"/>
      <c r="AA59" s="9">
        <v>20</v>
      </c>
      <c r="AB59" s="45">
        <v>118882.24000000001</v>
      </c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9"/>
      <c r="AN59" s="9"/>
      <c r="AO59" s="9"/>
      <c r="AP59" s="9"/>
      <c r="AQ59" s="9"/>
      <c r="AR59" s="9"/>
      <c r="AS59" s="5"/>
      <c r="AT59" s="5"/>
      <c r="AU59" s="5"/>
      <c r="AV59" s="5"/>
      <c r="AW59" s="5"/>
      <c r="AX59" s="5"/>
      <c r="AY59" s="9"/>
      <c r="AZ59" s="9"/>
      <c r="BA59" s="34">
        <f t="shared" si="1"/>
        <v>118882.24000000001</v>
      </c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</row>
    <row r="60" spans="1:226" ht="15.75" x14ac:dyDescent="0.25">
      <c r="A60" s="3">
        <v>51</v>
      </c>
      <c r="B60" s="36" t="s">
        <v>27</v>
      </c>
      <c r="C60" s="5"/>
      <c r="D60" s="34"/>
      <c r="E60" s="5"/>
      <c r="F60" s="34"/>
      <c r="G60" s="5"/>
      <c r="H60" s="34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34"/>
      <c r="U60" s="8"/>
      <c r="V60" s="8"/>
      <c r="W60" s="8"/>
      <c r="X60" s="8"/>
      <c r="Y60" s="8"/>
      <c r="Z60" s="8"/>
      <c r="AA60" s="9"/>
      <c r="AB60" s="45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9"/>
      <c r="AN60" s="9"/>
      <c r="AO60" s="9"/>
      <c r="AP60" s="9"/>
      <c r="AQ60" s="9"/>
      <c r="AR60" s="9"/>
      <c r="AS60" s="5"/>
      <c r="AT60" s="5"/>
      <c r="AU60" s="5"/>
      <c r="AV60" s="5"/>
      <c r="AW60" s="5"/>
      <c r="AX60" s="5"/>
      <c r="AY60" s="9"/>
      <c r="AZ60" s="9"/>
      <c r="BA60" s="34">
        <f t="shared" si="1"/>
        <v>0</v>
      </c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</row>
    <row r="61" spans="1:226" ht="15.75" x14ac:dyDescent="0.25">
      <c r="A61" s="4">
        <v>52</v>
      </c>
      <c r="B61" s="36" t="s">
        <v>92</v>
      </c>
      <c r="C61" s="5"/>
      <c r="D61" s="34"/>
      <c r="E61" s="5"/>
      <c r="F61" s="34"/>
      <c r="G61" s="5"/>
      <c r="H61" s="34"/>
      <c r="I61" s="5"/>
      <c r="J61" s="5"/>
      <c r="K61" s="5"/>
      <c r="L61" s="5"/>
      <c r="M61" s="5"/>
      <c r="N61" s="5"/>
      <c r="O61" s="5"/>
      <c r="P61" s="5"/>
      <c r="Q61" s="5"/>
      <c r="R61" s="5"/>
      <c r="S61" s="5">
        <v>-40</v>
      </c>
      <c r="T61" s="34">
        <v>-165900</v>
      </c>
      <c r="U61" s="8"/>
      <c r="V61" s="8"/>
      <c r="W61" s="8"/>
      <c r="X61" s="8"/>
      <c r="Y61" s="8"/>
      <c r="Z61" s="8"/>
      <c r="AA61" s="9"/>
      <c r="AB61" s="45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9"/>
      <c r="AN61" s="9"/>
      <c r="AO61" s="9"/>
      <c r="AP61" s="9"/>
      <c r="AQ61" s="9"/>
      <c r="AR61" s="9"/>
      <c r="AS61" s="5"/>
      <c r="AT61" s="5"/>
      <c r="AU61" s="5"/>
      <c r="AV61" s="5"/>
      <c r="AW61" s="5"/>
      <c r="AX61" s="5"/>
      <c r="AY61" s="9"/>
      <c r="AZ61" s="9"/>
      <c r="BA61" s="34">
        <f t="shared" si="1"/>
        <v>-165900</v>
      </c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</row>
    <row r="62" spans="1:226" ht="15.75" x14ac:dyDescent="0.25">
      <c r="A62" s="4">
        <v>53</v>
      </c>
      <c r="B62" s="36" t="s">
        <v>26</v>
      </c>
      <c r="C62" s="5"/>
      <c r="D62" s="34"/>
      <c r="E62" s="5"/>
      <c r="F62" s="34"/>
      <c r="G62" s="5"/>
      <c r="H62" s="34"/>
      <c r="I62" s="5"/>
      <c r="J62" s="5"/>
      <c r="K62" s="5"/>
      <c r="L62" s="5"/>
      <c r="M62" s="5"/>
      <c r="N62" s="5"/>
      <c r="O62" s="5"/>
      <c r="P62" s="5"/>
      <c r="Q62" s="5"/>
      <c r="R62" s="5"/>
      <c r="S62" s="5">
        <v>-5</v>
      </c>
      <c r="T62" s="34">
        <v>-20737.5</v>
      </c>
      <c r="U62" s="8"/>
      <c r="V62" s="8"/>
      <c r="W62" s="8"/>
      <c r="X62" s="8"/>
      <c r="Y62" s="8"/>
      <c r="Z62" s="8"/>
      <c r="AA62" s="9"/>
      <c r="AB62" s="45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9"/>
      <c r="AN62" s="9"/>
      <c r="AO62" s="9"/>
      <c r="AP62" s="9"/>
      <c r="AQ62" s="9"/>
      <c r="AR62" s="9"/>
      <c r="AS62" s="5"/>
      <c r="AT62" s="5"/>
      <c r="AU62" s="5"/>
      <c r="AV62" s="5"/>
      <c r="AW62" s="5"/>
      <c r="AX62" s="5"/>
      <c r="AY62" s="9"/>
      <c r="AZ62" s="9"/>
      <c r="BA62" s="34">
        <f t="shared" si="1"/>
        <v>-20737.5</v>
      </c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</row>
    <row r="63" spans="1:226" ht="15.75" x14ac:dyDescent="0.25">
      <c r="A63" s="4">
        <v>54</v>
      </c>
      <c r="B63" s="36" t="s">
        <v>24</v>
      </c>
      <c r="C63" s="5"/>
      <c r="D63" s="34"/>
      <c r="E63" s="5"/>
      <c r="F63" s="34"/>
      <c r="G63" s="5"/>
      <c r="H63" s="34"/>
      <c r="I63" s="5"/>
      <c r="J63" s="5"/>
      <c r="K63" s="5"/>
      <c r="L63" s="5"/>
      <c r="M63" s="5"/>
      <c r="N63" s="5"/>
      <c r="O63" s="5"/>
      <c r="P63" s="5"/>
      <c r="Q63" s="5"/>
      <c r="R63" s="5"/>
      <c r="S63" s="5">
        <v>-5</v>
      </c>
      <c r="T63" s="34">
        <v>-20737.5</v>
      </c>
      <c r="U63" s="8"/>
      <c r="V63" s="8"/>
      <c r="W63" s="8"/>
      <c r="X63" s="8"/>
      <c r="Y63" s="8"/>
      <c r="Z63" s="8"/>
      <c r="AA63" s="9"/>
      <c r="AB63" s="45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9"/>
      <c r="AN63" s="9"/>
      <c r="AO63" s="9"/>
      <c r="AP63" s="9"/>
      <c r="AQ63" s="9"/>
      <c r="AR63" s="9"/>
      <c r="AS63" s="5"/>
      <c r="AT63" s="5"/>
      <c r="AU63" s="5"/>
      <c r="AV63" s="5"/>
      <c r="AW63" s="5"/>
      <c r="AX63" s="5"/>
      <c r="AY63" s="9"/>
      <c r="AZ63" s="9"/>
      <c r="BA63" s="34">
        <f t="shared" si="1"/>
        <v>-20737.5</v>
      </c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</row>
    <row r="64" spans="1:226" ht="15.75" x14ac:dyDescent="0.25">
      <c r="A64" s="4">
        <v>55</v>
      </c>
      <c r="B64" s="36" t="s">
        <v>30</v>
      </c>
      <c r="C64" s="5"/>
      <c r="D64" s="34"/>
      <c r="E64" s="5"/>
      <c r="F64" s="34"/>
      <c r="G64" s="5"/>
      <c r="H64" s="3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34"/>
      <c r="U64" s="5"/>
      <c r="V64" s="5"/>
      <c r="W64" s="5"/>
      <c r="X64" s="5"/>
      <c r="Y64" s="5"/>
      <c r="Z64" s="5"/>
      <c r="AA64" s="5"/>
      <c r="AB64" s="3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34">
        <f t="shared" si="1"/>
        <v>0</v>
      </c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</row>
    <row r="65" spans="1:76" ht="15.75" x14ac:dyDescent="0.25">
      <c r="A65" s="4">
        <v>56</v>
      </c>
      <c r="B65" s="36" t="s">
        <v>3</v>
      </c>
      <c r="C65" s="5"/>
      <c r="D65" s="34"/>
      <c r="E65" s="5"/>
      <c r="F65" s="34"/>
      <c r="G65" s="5"/>
      <c r="H65" s="34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34"/>
      <c r="U65" s="5"/>
      <c r="V65" s="5"/>
      <c r="W65" s="5"/>
      <c r="X65" s="5"/>
      <c r="Y65" s="5"/>
      <c r="Z65" s="5"/>
      <c r="AA65" s="5">
        <v>29</v>
      </c>
      <c r="AB65" s="34">
        <v>26883</v>
      </c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6"/>
      <c r="AN65" s="6"/>
      <c r="AO65" s="6"/>
      <c r="AP65" s="6"/>
      <c r="AQ65" s="6"/>
      <c r="AR65" s="6"/>
      <c r="AS65" s="5"/>
      <c r="AT65" s="5"/>
      <c r="AU65" s="5"/>
      <c r="AV65" s="5"/>
      <c r="AW65" s="5"/>
      <c r="AX65" s="5"/>
      <c r="AY65" s="5"/>
      <c r="AZ65" s="5"/>
      <c r="BA65" s="34">
        <f t="shared" si="1"/>
        <v>26883</v>
      </c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</row>
    <row r="66" spans="1:76" ht="15.75" x14ac:dyDescent="0.25">
      <c r="A66" s="4">
        <v>57</v>
      </c>
      <c r="B66" s="36" t="s">
        <v>23</v>
      </c>
      <c r="C66" s="5"/>
      <c r="D66" s="34"/>
      <c r="E66" s="5"/>
      <c r="F66" s="34"/>
      <c r="G66" s="5"/>
      <c r="H66" s="34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34"/>
      <c r="U66" s="5"/>
      <c r="V66" s="5"/>
      <c r="W66" s="5"/>
      <c r="X66" s="5"/>
      <c r="Y66" s="5"/>
      <c r="Z66" s="5"/>
      <c r="AA66" s="5"/>
      <c r="AB66" s="34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6"/>
      <c r="AN66" s="6"/>
      <c r="AO66" s="6"/>
      <c r="AP66" s="6"/>
      <c r="AQ66" s="6"/>
      <c r="AR66" s="6"/>
      <c r="AS66" s="5"/>
      <c r="AT66" s="5"/>
      <c r="AU66" s="5"/>
      <c r="AV66" s="5"/>
      <c r="AW66" s="5"/>
      <c r="AX66" s="5"/>
      <c r="AY66" s="5"/>
      <c r="AZ66" s="5"/>
      <c r="BA66" s="34">
        <f t="shared" si="1"/>
        <v>0</v>
      </c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</row>
    <row r="67" spans="1:76" ht="15.75" x14ac:dyDescent="0.25">
      <c r="A67" s="4">
        <v>58</v>
      </c>
      <c r="B67" s="36" t="s">
        <v>108</v>
      </c>
      <c r="C67" s="5"/>
      <c r="D67" s="34"/>
      <c r="E67" s="5"/>
      <c r="F67" s="34"/>
      <c r="G67" s="5"/>
      <c r="H67" s="34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34"/>
      <c r="U67" s="5"/>
      <c r="V67" s="5"/>
      <c r="W67" s="5"/>
      <c r="X67" s="5"/>
      <c r="Y67" s="5"/>
      <c r="Z67" s="5"/>
      <c r="AA67" s="5"/>
      <c r="AB67" s="34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34">
        <f t="shared" si="1"/>
        <v>0</v>
      </c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</row>
    <row r="68" spans="1:76" ht="15.75" x14ac:dyDescent="0.25">
      <c r="A68" s="4">
        <v>59</v>
      </c>
      <c r="B68" s="36" t="s">
        <v>93</v>
      </c>
      <c r="C68" s="5"/>
      <c r="D68" s="34"/>
      <c r="E68" s="5"/>
      <c r="F68" s="34"/>
      <c r="G68" s="5"/>
      <c r="H68" s="34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34"/>
      <c r="U68" s="5"/>
      <c r="V68" s="5"/>
      <c r="W68" s="5"/>
      <c r="X68" s="5"/>
      <c r="Y68" s="5"/>
      <c r="Z68" s="5"/>
      <c r="AA68" s="5"/>
      <c r="AB68" s="34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4">
        <f t="shared" si="1"/>
        <v>0</v>
      </c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</row>
    <row r="69" spans="1:76" ht="15.75" x14ac:dyDescent="0.25">
      <c r="A69" s="4">
        <v>60</v>
      </c>
      <c r="B69" s="36" t="s">
        <v>91</v>
      </c>
      <c r="C69" s="5"/>
      <c r="D69" s="34"/>
      <c r="E69" s="5"/>
      <c r="F69" s="34"/>
      <c r="G69" s="5"/>
      <c r="H69" s="34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34"/>
      <c r="U69" s="5"/>
      <c r="V69" s="5"/>
      <c r="W69" s="5"/>
      <c r="X69" s="5"/>
      <c r="Y69" s="5"/>
      <c r="Z69" s="5"/>
      <c r="AA69" s="5"/>
      <c r="AB69" s="34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34">
        <f t="shared" si="1"/>
        <v>0</v>
      </c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</row>
    <row r="70" spans="1:76" ht="15.75" x14ac:dyDescent="0.25">
      <c r="A70" s="4">
        <v>61</v>
      </c>
      <c r="B70" s="36" t="s">
        <v>94</v>
      </c>
      <c r="C70" s="5"/>
      <c r="D70" s="34"/>
      <c r="E70" s="5"/>
      <c r="F70" s="34"/>
      <c r="G70" s="5"/>
      <c r="H70" s="34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34"/>
      <c r="U70" s="5"/>
      <c r="V70" s="5"/>
      <c r="W70" s="5"/>
      <c r="X70" s="5"/>
      <c r="Y70" s="5"/>
      <c r="Z70" s="5"/>
      <c r="AA70" s="5"/>
      <c r="AB70" s="34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4">
        <f t="shared" ref="BA70:BA73" si="2">D70+F70+H70+J70+L70+N70+P70+R70+T70+V70+X70+Z70+AB70+AD70+AF70+AH70+AI70+AW70+AY70+AZ70</f>
        <v>0</v>
      </c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</row>
    <row r="71" spans="1:76" ht="31.5" x14ac:dyDescent="0.25">
      <c r="A71" s="4">
        <v>62</v>
      </c>
      <c r="B71" s="37" t="s">
        <v>95</v>
      </c>
      <c r="C71" s="5"/>
      <c r="D71" s="34"/>
      <c r="E71" s="5"/>
      <c r="F71" s="34"/>
      <c r="G71" s="5"/>
      <c r="H71" s="34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34"/>
      <c r="U71" s="5"/>
      <c r="V71" s="5"/>
      <c r="W71" s="5"/>
      <c r="X71" s="5"/>
      <c r="Y71" s="5"/>
      <c r="Z71" s="5"/>
      <c r="AA71" s="5"/>
      <c r="AB71" s="34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4">
        <f t="shared" si="2"/>
        <v>0</v>
      </c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</row>
    <row r="72" spans="1:76" ht="15.75" x14ac:dyDescent="0.25">
      <c r="A72" s="4">
        <v>63</v>
      </c>
      <c r="B72" s="36" t="s">
        <v>109</v>
      </c>
      <c r="C72" s="5"/>
      <c r="D72" s="34"/>
      <c r="E72" s="5"/>
      <c r="F72" s="34"/>
      <c r="G72" s="5"/>
      <c r="H72" s="3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34"/>
      <c r="U72" s="5"/>
      <c r="V72" s="5"/>
      <c r="W72" s="5"/>
      <c r="X72" s="5"/>
      <c r="Y72" s="5"/>
      <c r="Z72" s="5"/>
      <c r="AA72" s="5"/>
      <c r="AB72" s="34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4">
        <f t="shared" si="2"/>
        <v>0</v>
      </c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</row>
    <row r="73" spans="1:76" ht="15.75" x14ac:dyDescent="0.25">
      <c r="A73" s="4">
        <v>64</v>
      </c>
      <c r="B73" s="36" t="s">
        <v>110</v>
      </c>
      <c r="C73" s="5"/>
      <c r="D73" s="34"/>
      <c r="E73" s="5"/>
      <c r="F73" s="34"/>
      <c r="G73" s="5"/>
      <c r="H73" s="34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34"/>
      <c r="U73" s="5"/>
      <c r="V73" s="5"/>
      <c r="W73" s="5"/>
      <c r="X73" s="5"/>
      <c r="Y73" s="5"/>
      <c r="Z73" s="5"/>
      <c r="AA73" s="5"/>
      <c r="AB73" s="34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34">
        <f t="shared" si="2"/>
        <v>0</v>
      </c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</row>
    <row r="74" spans="1:76" ht="15.75" x14ac:dyDescent="0.25">
      <c r="A74" s="16"/>
      <c r="B74" s="4" t="s">
        <v>16</v>
      </c>
      <c r="C74" s="5">
        <f t="shared" ref="C74:AH74" si="3">SUM(C10:C73)</f>
        <v>11546</v>
      </c>
      <c r="D74" s="34">
        <f>SUM(D10:D73)</f>
        <v>9.3132257461547852E-10</v>
      </c>
      <c r="E74" s="5">
        <f t="shared" si="3"/>
        <v>0</v>
      </c>
      <c r="F74" s="34">
        <f t="shared" si="3"/>
        <v>0</v>
      </c>
      <c r="G74" s="5">
        <f t="shared" si="3"/>
        <v>25</v>
      </c>
      <c r="H74" s="34">
        <f t="shared" si="3"/>
        <v>0</v>
      </c>
      <c r="I74" s="5">
        <f t="shared" si="3"/>
        <v>0</v>
      </c>
      <c r="J74" s="34">
        <f t="shared" si="3"/>
        <v>0</v>
      </c>
      <c r="K74" s="5">
        <f t="shared" si="3"/>
        <v>595</v>
      </c>
      <c r="L74" s="34">
        <f t="shared" si="3"/>
        <v>0</v>
      </c>
      <c r="M74" s="5">
        <f t="shared" si="3"/>
        <v>0</v>
      </c>
      <c r="N74" s="34">
        <f t="shared" si="3"/>
        <v>0</v>
      </c>
      <c r="O74" s="5">
        <f t="shared" si="3"/>
        <v>0</v>
      </c>
      <c r="P74" s="34">
        <f t="shared" si="3"/>
        <v>0</v>
      </c>
      <c r="Q74" s="5">
        <f t="shared" si="3"/>
        <v>0</v>
      </c>
      <c r="R74" s="34">
        <f t="shared" si="3"/>
        <v>0</v>
      </c>
      <c r="S74" s="5">
        <f t="shared" si="3"/>
        <v>0</v>
      </c>
      <c r="T74" s="34">
        <f t="shared" si="3"/>
        <v>0</v>
      </c>
      <c r="U74" s="5">
        <f t="shared" si="3"/>
        <v>0</v>
      </c>
      <c r="V74" s="34">
        <f t="shared" si="3"/>
        <v>0</v>
      </c>
      <c r="W74" s="5">
        <f t="shared" si="3"/>
        <v>0</v>
      </c>
      <c r="X74" s="34">
        <f t="shared" si="3"/>
        <v>0</v>
      </c>
      <c r="Y74" s="5">
        <f t="shared" si="3"/>
        <v>0</v>
      </c>
      <c r="Z74" s="34">
        <f t="shared" si="3"/>
        <v>0</v>
      </c>
      <c r="AA74" s="5">
        <f t="shared" si="3"/>
        <v>30</v>
      </c>
      <c r="AB74" s="34">
        <f t="shared" si="3"/>
        <v>0</v>
      </c>
      <c r="AC74" s="5">
        <f t="shared" si="3"/>
        <v>0</v>
      </c>
      <c r="AD74" s="34">
        <f t="shared" si="3"/>
        <v>0</v>
      </c>
      <c r="AE74" s="5">
        <f t="shared" si="3"/>
        <v>0</v>
      </c>
      <c r="AF74" s="34">
        <f t="shared" si="3"/>
        <v>0</v>
      </c>
      <c r="AG74" s="5">
        <f t="shared" si="3"/>
        <v>0</v>
      </c>
      <c r="AH74" s="34">
        <f t="shared" si="3"/>
        <v>0</v>
      </c>
      <c r="AI74" s="34">
        <f t="shared" ref="AI74:BA74" si="4">SUM(AI10:AI73)</f>
        <v>0</v>
      </c>
      <c r="AJ74" s="5">
        <f t="shared" si="4"/>
        <v>0</v>
      </c>
      <c r="AK74" s="34">
        <f t="shared" si="4"/>
        <v>0</v>
      </c>
      <c r="AL74" s="5">
        <f t="shared" si="4"/>
        <v>0</v>
      </c>
      <c r="AM74" s="34">
        <f t="shared" si="4"/>
        <v>0</v>
      </c>
      <c r="AN74" s="5">
        <f t="shared" si="4"/>
        <v>0</v>
      </c>
      <c r="AO74" s="34">
        <f t="shared" si="4"/>
        <v>0</v>
      </c>
      <c r="AP74" s="5">
        <f t="shared" si="4"/>
        <v>0</v>
      </c>
      <c r="AQ74" s="34">
        <f t="shared" si="4"/>
        <v>0</v>
      </c>
      <c r="AR74" s="5">
        <f t="shared" si="4"/>
        <v>0</v>
      </c>
      <c r="AS74" s="34">
        <f t="shared" si="4"/>
        <v>0</v>
      </c>
      <c r="AT74" s="5">
        <f t="shared" si="4"/>
        <v>0</v>
      </c>
      <c r="AU74" s="34">
        <f t="shared" si="4"/>
        <v>0</v>
      </c>
      <c r="AV74" s="5">
        <f t="shared" si="4"/>
        <v>0</v>
      </c>
      <c r="AW74" s="34">
        <f t="shared" si="4"/>
        <v>0</v>
      </c>
      <c r="AX74" s="5">
        <f t="shared" si="4"/>
        <v>0</v>
      </c>
      <c r="AY74" s="34">
        <f t="shared" si="4"/>
        <v>0</v>
      </c>
      <c r="AZ74" s="34">
        <f t="shared" si="4"/>
        <v>0</v>
      </c>
      <c r="BA74" s="34">
        <f t="shared" si="4"/>
        <v>1.1641532182693481E-9</v>
      </c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</row>
    <row r="75" spans="1:76" ht="15.75" x14ac:dyDescent="0.25">
      <c r="C75" s="10"/>
      <c r="D75" s="41"/>
      <c r="E75" s="10"/>
      <c r="F75" s="41"/>
      <c r="G75" s="10"/>
      <c r="H75" s="41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41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</row>
    <row r="76" spans="1:76" ht="15.75" x14ac:dyDescent="0.25">
      <c r="C76" s="10"/>
      <c r="D76" s="41"/>
      <c r="E76" s="10"/>
      <c r="F76" s="41"/>
      <c r="G76" s="10"/>
      <c r="H76" s="41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41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</row>
    <row r="77" spans="1:76" ht="15.75" x14ac:dyDescent="0.25">
      <c r="C77" s="10"/>
      <c r="D77" s="41"/>
      <c r="E77" s="10"/>
      <c r="F77" s="41"/>
      <c r="G77" s="10"/>
      <c r="H77" s="41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41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</row>
    <row r="78" spans="1:76" ht="15.75" x14ac:dyDescent="0.25">
      <c r="C78" s="10"/>
      <c r="D78" s="41"/>
      <c r="E78" s="10"/>
      <c r="F78" s="41"/>
      <c r="G78" s="10"/>
      <c r="H78" s="41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41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</row>
    <row r="79" spans="1:76" ht="15.75" x14ac:dyDescent="0.25">
      <c r="C79" s="10"/>
      <c r="D79" s="41"/>
      <c r="E79" s="10"/>
      <c r="F79" s="41"/>
      <c r="G79" s="10"/>
      <c r="H79" s="41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41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</row>
    <row r="80" spans="1:76" ht="15.75" x14ac:dyDescent="0.25">
      <c r="C80" s="10"/>
      <c r="D80" s="41"/>
      <c r="E80" s="10"/>
      <c r="F80" s="41"/>
      <c r="G80" s="10"/>
      <c r="H80" s="41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41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</row>
    <row r="81" spans="3:76" ht="15.75" x14ac:dyDescent="0.25">
      <c r="C81" s="10"/>
      <c r="D81" s="41"/>
      <c r="E81" s="10"/>
      <c r="F81" s="41"/>
      <c r="G81" s="10"/>
      <c r="H81" s="41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41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</row>
    <row r="82" spans="3:76" ht="15.75" x14ac:dyDescent="0.25">
      <c r="C82" s="10"/>
      <c r="D82" s="41"/>
      <c r="E82" s="10"/>
      <c r="F82" s="41"/>
      <c r="G82" s="10"/>
      <c r="H82" s="41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41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</row>
    <row r="83" spans="3:76" ht="15.75" x14ac:dyDescent="0.25">
      <c r="C83" s="10"/>
      <c r="D83" s="41"/>
      <c r="E83" s="10"/>
      <c r="F83" s="41"/>
      <c r="G83" s="10"/>
      <c r="H83" s="4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41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</row>
    <row r="84" spans="3:76" ht="15.75" x14ac:dyDescent="0.25">
      <c r="C84" s="10"/>
      <c r="D84" s="41"/>
      <c r="E84" s="10"/>
      <c r="F84" s="41"/>
      <c r="G84" s="10"/>
      <c r="H84" s="41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41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</row>
    <row r="85" spans="3:76" ht="15.75" x14ac:dyDescent="0.25">
      <c r="C85" s="10"/>
      <c r="D85" s="41"/>
      <c r="E85" s="10"/>
      <c r="F85" s="41"/>
      <c r="G85" s="10"/>
      <c r="H85" s="41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41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</row>
    <row r="86" spans="3:76" ht="15.75" x14ac:dyDescent="0.25">
      <c r="C86" s="10"/>
      <c r="D86" s="41"/>
      <c r="E86" s="10"/>
      <c r="F86" s="41"/>
      <c r="G86" s="10"/>
      <c r="H86" s="41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4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</row>
    <row r="87" spans="3:76" ht="15.75" x14ac:dyDescent="0.25">
      <c r="C87" s="10"/>
      <c r="D87" s="41"/>
      <c r="E87" s="10"/>
      <c r="F87" s="41"/>
      <c r="G87" s="10"/>
      <c r="H87" s="41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4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</row>
    <row r="88" spans="3:76" ht="15.75" x14ac:dyDescent="0.25">
      <c r="C88" s="10"/>
      <c r="D88" s="41"/>
      <c r="E88" s="10"/>
      <c r="F88" s="41"/>
      <c r="G88" s="10"/>
      <c r="H88" s="41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4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</row>
    <row r="89" spans="3:76" ht="15.75" x14ac:dyDescent="0.25">
      <c r="C89" s="10"/>
      <c r="D89" s="41"/>
      <c r="E89" s="10"/>
      <c r="F89" s="41"/>
      <c r="G89" s="10"/>
      <c r="H89" s="41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4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</row>
    <row r="90" spans="3:76" ht="15.75" x14ac:dyDescent="0.25">
      <c r="C90" s="10"/>
      <c r="D90" s="41"/>
      <c r="E90" s="10"/>
      <c r="F90" s="41"/>
      <c r="G90" s="10"/>
      <c r="H90" s="41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41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</row>
    <row r="91" spans="3:76" ht="15.75" x14ac:dyDescent="0.25">
      <c r="C91" s="10"/>
      <c r="D91" s="41"/>
      <c r="E91" s="10"/>
      <c r="F91" s="41"/>
      <c r="G91" s="10"/>
      <c r="H91" s="41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4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</row>
    <row r="92" spans="3:76" ht="15.75" x14ac:dyDescent="0.25">
      <c r="C92" s="10"/>
      <c r="D92" s="41"/>
      <c r="E92" s="10"/>
      <c r="F92" s="41"/>
      <c r="G92" s="10"/>
      <c r="H92" s="41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41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</row>
    <row r="93" spans="3:76" ht="15.75" x14ac:dyDescent="0.25">
      <c r="C93" s="10"/>
      <c r="D93" s="41"/>
      <c r="E93" s="10"/>
      <c r="F93" s="41"/>
      <c r="G93" s="10"/>
      <c r="H93" s="41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4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</row>
    <row r="94" spans="3:76" ht="15.75" x14ac:dyDescent="0.25">
      <c r="C94" s="10"/>
      <c r="D94" s="41"/>
      <c r="E94" s="10"/>
      <c r="F94" s="41"/>
      <c r="G94" s="10"/>
      <c r="H94" s="41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41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</row>
    <row r="95" spans="3:76" ht="15.75" x14ac:dyDescent="0.25">
      <c r="C95" s="10"/>
      <c r="D95" s="41"/>
      <c r="E95" s="10"/>
      <c r="F95" s="41"/>
      <c r="G95" s="10"/>
      <c r="H95" s="41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4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</row>
    <row r="96" spans="3:76" ht="15.75" x14ac:dyDescent="0.25">
      <c r="C96" s="10"/>
      <c r="D96" s="41"/>
      <c r="E96" s="10"/>
      <c r="F96" s="41"/>
      <c r="G96" s="10"/>
      <c r="H96" s="41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41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</row>
    <row r="97" spans="3:76" ht="15.75" x14ac:dyDescent="0.25">
      <c r="C97" s="10"/>
      <c r="D97" s="41"/>
      <c r="E97" s="10"/>
      <c r="F97" s="41"/>
      <c r="G97" s="10"/>
      <c r="H97" s="41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4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</row>
    <row r="98" spans="3:76" ht="15.75" x14ac:dyDescent="0.25">
      <c r="C98" s="10"/>
      <c r="D98" s="41"/>
      <c r="E98" s="10"/>
      <c r="F98" s="41"/>
      <c r="G98" s="10"/>
      <c r="H98" s="41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4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</row>
    <row r="99" spans="3:76" ht="15.75" x14ac:dyDescent="0.25">
      <c r="C99" s="10"/>
      <c r="D99" s="41"/>
      <c r="E99" s="10"/>
      <c r="F99" s="41"/>
      <c r="G99" s="10"/>
      <c r="H99" s="41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4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</row>
    <row r="100" spans="3:76" ht="15.75" x14ac:dyDescent="0.25">
      <c r="C100" s="10"/>
      <c r="D100" s="41"/>
      <c r="E100" s="10"/>
      <c r="F100" s="41"/>
      <c r="G100" s="10"/>
      <c r="H100" s="4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41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</row>
    <row r="101" spans="3:76" ht="15.75" x14ac:dyDescent="0.25">
      <c r="C101" s="10"/>
      <c r="D101" s="41"/>
      <c r="E101" s="10"/>
      <c r="F101" s="41"/>
      <c r="G101" s="10"/>
      <c r="H101" s="41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4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</row>
    <row r="102" spans="3:76" ht="15.75" x14ac:dyDescent="0.25">
      <c r="C102" s="10"/>
      <c r="D102" s="41"/>
      <c r="E102" s="10"/>
      <c r="F102" s="41"/>
      <c r="G102" s="10"/>
      <c r="H102" s="41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4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</row>
    <row r="103" spans="3:76" ht="15.75" x14ac:dyDescent="0.25">
      <c r="C103" s="10"/>
      <c r="D103" s="41"/>
      <c r="E103" s="10"/>
      <c r="F103" s="41"/>
      <c r="G103" s="10"/>
      <c r="H103" s="41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4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</row>
    <row r="104" spans="3:76" ht="15.75" x14ac:dyDescent="0.25">
      <c r="C104" s="10"/>
      <c r="D104" s="41"/>
      <c r="E104" s="10"/>
      <c r="F104" s="41"/>
      <c r="G104" s="10"/>
      <c r="H104" s="41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41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</row>
    <row r="105" spans="3:76" ht="15.75" x14ac:dyDescent="0.25">
      <c r="C105" s="10"/>
      <c r="D105" s="41"/>
      <c r="E105" s="10"/>
      <c r="F105" s="41"/>
      <c r="G105" s="10"/>
      <c r="H105" s="41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4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</row>
    <row r="106" spans="3:76" ht="15.75" x14ac:dyDescent="0.25">
      <c r="C106" s="10"/>
      <c r="D106" s="41"/>
      <c r="E106" s="10"/>
      <c r="F106" s="41"/>
      <c r="G106" s="10"/>
      <c r="H106" s="41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4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</row>
    <row r="107" spans="3:76" ht="15.75" x14ac:dyDescent="0.25">
      <c r="C107" s="10"/>
      <c r="D107" s="41"/>
      <c r="E107" s="10"/>
      <c r="F107" s="41"/>
      <c r="G107" s="10"/>
      <c r="H107" s="41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41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</row>
    <row r="108" spans="3:76" ht="15.75" x14ac:dyDescent="0.25">
      <c r="C108" s="10"/>
      <c r="D108" s="41"/>
      <c r="E108" s="10"/>
      <c r="F108" s="41"/>
      <c r="G108" s="10"/>
      <c r="H108" s="41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4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</row>
    <row r="109" spans="3:76" ht="15.75" x14ac:dyDescent="0.25">
      <c r="C109" s="10"/>
      <c r="D109" s="41"/>
      <c r="E109" s="10"/>
      <c r="F109" s="41"/>
      <c r="G109" s="10"/>
      <c r="H109" s="41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4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</row>
    <row r="110" spans="3:76" ht="15.75" x14ac:dyDescent="0.25">
      <c r="C110" s="10"/>
      <c r="D110" s="41"/>
      <c r="E110" s="10"/>
      <c r="F110" s="41"/>
      <c r="G110" s="10"/>
      <c r="H110" s="41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4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spans="3:76" ht="15.75" x14ac:dyDescent="0.25">
      <c r="C111" s="10"/>
      <c r="D111" s="41"/>
      <c r="E111" s="10"/>
      <c r="F111" s="41"/>
      <c r="G111" s="10"/>
      <c r="H111" s="41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41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3:76" ht="15.75" x14ac:dyDescent="0.25">
      <c r="C112" s="10"/>
      <c r="D112" s="41"/>
      <c r="E112" s="10"/>
      <c r="F112" s="41"/>
      <c r="G112" s="10"/>
      <c r="H112" s="41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4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3:53" ht="15.75" x14ac:dyDescent="0.25">
      <c r="C113" s="10"/>
      <c r="D113" s="41"/>
      <c r="E113" s="10"/>
      <c r="F113" s="41"/>
      <c r="G113" s="10"/>
      <c r="H113" s="41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4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3:53" ht="15.75" x14ac:dyDescent="0.25">
      <c r="C114" s="10"/>
      <c r="D114" s="41"/>
      <c r="E114" s="10"/>
      <c r="F114" s="41"/>
      <c r="G114" s="10"/>
      <c r="H114" s="41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41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3:53" ht="15.75" x14ac:dyDescent="0.25">
      <c r="C115" s="10"/>
      <c r="D115" s="41"/>
      <c r="E115" s="10"/>
      <c r="F115" s="41"/>
      <c r="G115" s="10"/>
      <c r="H115" s="41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41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3:53" ht="15.75" x14ac:dyDescent="0.25">
      <c r="C116" s="10"/>
      <c r="D116" s="41"/>
      <c r="E116" s="10"/>
      <c r="F116" s="41"/>
      <c r="G116" s="10"/>
      <c r="H116" s="41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4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3:53" ht="15.75" x14ac:dyDescent="0.25">
      <c r="C117" s="10"/>
      <c r="D117" s="41"/>
      <c r="E117" s="10"/>
      <c r="F117" s="41"/>
      <c r="G117" s="10"/>
      <c r="H117" s="41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4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3:53" ht="15.75" x14ac:dyDescent="0.25">
      <c r="C118" s="10"/>
      <c r="D118" s="41"/>
      <c r="E118" s="10"/>
      <c r="F118" s="41"/>
      <c r="G118" s="10"/>
      <c r="H118" s="41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41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3:53" ht="15.75" x14ac:dyDescent="0.25">
      <c r="C119" s="10"/>
      <c r="D119" s="41"/>
      <c r="E119" s="10"/>
      <c r="F119" s="41"/>
      <c r="G119" s="10"/>
      <c r="H119" s="41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41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3:53" ht="15.75" x14ac:dyDescent="0.25">
      <c r="C120" s="10"/>
      <c r="D120" s="41"/>
      <c r="E120" s="10"/>
      <c r="F120" s="41"/>
      <c r="G120" s="10"/>
      <c r="H120" s="41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4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3:53" ht="15.75" x14ac:dyDescent="0.25">
      <c r="C121" s="10"/>
      <c r="D121" s="41"/>
      <c r="E121" s="10"/>
      <c r="F121" s="41"/>
      <c r="G121" s="10"/>
      <c r="H121" s="41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41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3:53" ht="15.75" x14ac:dyDescent="0.25">
      <c r="C122" s="10"/>
      <c r="D122" s="41"/>
      <c r="E122" s="10"/>
      <c r="F122" s="41"/>
      <c r="G122" s="10"/>
      <c r="H122" s="41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41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3:53" ht="15.75" x14ac:dyDescent="0.25">
      <c r="C123" s="10"/>
      <c r="D123" s="41"/>
      <c r="E123" s="10"/>
      <c r="F123" s="41"/>
      <c r="G123" s="10"/>
      <c r="H123" s="41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41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3:53" x14ac:dyDescent="0.2">
      <c r="C124" s="7"/>
      <c r="D124" s="42"/>
      <c r="E124" s="7"/>
      <c r="F124" s="42"/>
      <c r="G124" s="7"/>
      <c r="H124" s="42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42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</row>
    <row r="125" spans="3:53" x14ac:dyDescent="0.2">
      <c r="C125" s="7"/>
      <c r="D125" s="42"/>
      <c r="E125" s="7"/>
      <c r="F125" s="42"/>
      <c r="G125" s="7"/>
      <c r="H125" s="42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42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</row>
    <row r="126" spans="3:53" x14ac:dyDescent="0.2">
      <c r="C126" s="7"/>
      <c r="D126" s="42"/>
      <c r="E126" s="7"/>
      <c r="F126" s="42"/>
      <c r="G126" s="7"/>
      <c r="H126" s="42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42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</row>
    <row r="127" spans="3:53" x14ac:dyDescent="0.2">
      <c r="C127" s="7"/>
      <c r="D127" s="42"/>
      <c r="E127" s="7"/>
      <c r="F127" s="42"/>
      <c r="G127" s="7"/>
      <c r="H127" s="42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42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</row>
    <row r="128" spans="3:53" x14ac:dyDescent="0.2">
      <c r="C128" s="7"/>
      <c r="D128" s="42"/>
      <c r="E128" s="7"/>
      <c r="F128" s="42"/>
      <c r="G128" s="7"/>
      <c r="H128" s="42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42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</row>
    <row r="129" spans="3:53" x14ac:dyDescent="0.2">
      <c r="C129" s="7"/>
      <c r="D129" s="42"/>
      <c r="E129" s="7"/>
      <c r="F129" s="42"/>
      <c r="G129" s="7"/>
      <c r="H129" s="42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42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</row>
    <row r="130" spans="3:53" x14ac:dyDescent="0.2">
      <c r="C130" s="7"/>
      <c r="D130" s="42"/>
      <c r="E130" s="7"/>
      <c r="F130" s="42"/>
      <c r="G130" s="7"/>
      <c r="H130" s="42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42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</row>
    <row r="133" spans="3:53" ht="15" customHeight="1" x14ac:dyDescent="0.2"/>
  </sheetData>
  <mergeCells count="41">
    <mergeCell ref="AR8:AS8"/>
    <mergeCell ref="C4:J4"/>
    <mergeCell ref="K4:O4"/>
    <mergeCell ref="P4:Q4"/>
    <mergeCell ref="I8:J8"/>
    <mergeCell ref="E8:F8"/>
    <mergeCell ref="K7:R7"/>
    <mergeCell ref="K8:L8"/>
    <mergeCell ref="S8:T8"/>
    <mergeCell ref="BA7:BA8"/>
    <mergeCell ref="U8:V8"/>
    <mergeCell ref="AA8:AB8"/>
    <mergeCell ref="AP8:AQ8"/>
    <mergeCell ref="AZ7:AZ8"/>
    <mergeCell ref="AT8:AU8"/>
    <mergeCell ref="Y8:Z8"/>
    <mergeCell ref="W8:X8"/>
    <mergeCell ref="AN8:AO8"/>
    <mergeCell ref="AJ7:AU7"/>
    <mergeCell ref="AC8:AD8"/>
    <mergeCell ref="AJ8:AK8"/>
    <mergeCell ref="AL8:AM8"/>
    <mergeCell ref="AE8:AF8"/>
    <mergeCell ref="AG8:AH8"/>
    <mergeCell ref="S7:AH7"/>
    <mergeCell ref="AY1:BA1"/>
    <mergeCell ref="AX2:BA2"/>
    <mergeCell ref="AY3:BA3"/>
    <mergeCell ref="A5:R5"/>
    <mergeCell ref="AI7:AI8"/>
    <mergeCell ref="AV7:AY7"/>
    <mergeCell ref="AV8:AW8"/>
    <mergeCell ref="AX8:AY8"/>
    <mergeCell ref="A7:A9"/>
    <mergeCell ref="B7:B9"/>
    <mergeCell ref="M8:N8"/>
    <mergeCell ref="C7:J7"/>
    <mergeCell ref="Q8:R8"/>
    <mergeCell ref="O8:P8"/>
    <mergeCell ref="C8:D8"/>
    <mergeCell ref="G8:H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5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2022-04-28T16:19:11Z</dcterms:modified>
</cp:coreProperties>
</file>