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ПЭО\2019 год\1-Ольга\к Протоколу 3 от  05.02.2019 г\Допсоглашение\"/>
    </mc:Choice>
  </mc:AlternateContent>
  <bookViews>
    <workbookView xWindow="0" yWindow="0" windowWidth="28800" windowHeight="12330" firstSheet="1" activeTab="1"/>
  </bookViews>
  <sheets>
    <sheet name="Расчет по уровням с изм." sheetId="2" r:id="rId1"/>
    <sheet name="Уровни МО " sheetId="6" r:id="rId2"/>
  </sheets>
  <calcPr calcId="162913"/>
</workbook>
</file>

<file path=xl/calcChain.xml><?xml version="1.0" encoding="utf-8"?>
<calcChain xmlns="http://schemas.openxmlformats.org/spreadsheetml/2006/main">
  <c r="F39" i="2" l="1"/>
  <c r="G39" i="2" s="1"/>
  <c r="F40" i="2" s="1"/>
  <c r="G41" i="2"/>
  <c r="F44" i="2"/>
  <c r="F50" i="2"/>
  <c r="G49" i="2"/>
  <c r="G48" i="2"/>
  <c r="G47" i="2"/>
  <c r="G46" i="2"/>
  <c r="G43" i="2"/>
  <c r="G42" i="2"/>
  <c r="F34" i="2"/>
  <c r="G34" i="2" s="1"/>
  <c r="F35" i="2" s="1"/>
  <c r="F29" i="2"/>
  <c r="G29" i="2" s="1"/>
  <c r="F30" i="2" s="1"/>
  <c r="F18" i="2"/>
  <c r="G18" i="2" s="1"/>
  <c r="F19" i="2" s="1"/>
  <c r="F11" i="2"/>
  <c r="G11" i="2" s="1"/>
  <c r="F12" i="2" s="1"/>
  <c r="F52" i="2" l="1"/>
  <c r="G44" i="2"/>
  <c r="F45" i="2" s="1"/>
  <c r="G50" i="2"/>
  <c r="G52" i="2" l="1"/>
  <c r="F51" i="2"/>
</calcChain>
</file>

<file path=xl/sharedStrings.xml><?xml version="1.0" encoding="utf-8"?>
<sst xmlns="http://schemas.openxmlformats.org/spreadsheetml/2006/main" count="109" uniqueCount="75">
  <si>
    <t>Расчет средневзвешенного коэффициента в 2017</t>
  </si>
  <si>
    <t>П/п</t>
  </si>
  <si>
    <t>Круглосуточный стационар</t>
  </si>
  <si>
    <t>Список ЛПУ</t>
  </si>
  <si>
    <t>Подуровень</t>
  </si>
  <si>
    <t>Коэф. уровня</t>
  </si>
  <si>
    <t>Кол. КСГ</t>
  </si>
  <si>
    <t>Кол-во КСГ с коэф. уровня</t>
  </si>
  <si>
    <t>ГБУЗ «Участковая больница», п. Эльбрус</t>
  </si>
  <si>
    <t>1.1</t>
  </si>
  <si>
    <t>ГБУЗ «Участковая больница», с. Верхняя Балкария</t>
  </si>
  <si>
    <t>ООО "Санаторий "Голубые ели"</t>
  </si>
  <si>
    <t>ООО "Санаторий "Маяк"</t>
  </si>
  <si>
    <t>ООО "Санаторий "Грушевая роща"</t>
  </si>
  <si>
    <t>ООО "Санаторий "Чайка"</t>
  </si>
  <si>
    <t>Итого средневзвешенный коэф. по подуровню 1,1</t>
  </si>
  <si>
    <t>Итого средневзвешенный коэф. по стац</t>
  </si>
  <si>
    <t>ГБУЗ «Районная больница», с.п. Заюково</t>
  </si>
  <si>
    <t>ГБУЗ "Центральная районная больница" Черекского  района</t>
  </si>
  <si>
    <t>ГБУЗ «Центральная районная больница» Зольского  района</t>
  </si>
  <si>
    <t>ГБУЗ "Центральная районная больница" Эльбрусского  района</t>
  </si>
  <si>
    <t>ГБУЗ «Центральная районная больница» Майского  района</t>
  </si>
  <si>
    <t>Итого</t>
  </si>
  <si>
    <t>Итого средневзвешенный коэф. по подуровню 1,2</t>
  </si>
  <si>
    <t>ГБУЗ "Центральная районная больница" Терского  района</t>
  </si>
  <si>
    <t>2.1</t>
  </si>
  <si>
    <t>ГБУЗ ««Центральная районная больница им. Хацукова А.А.»</t>
  </si>
  <si>
    <t>ГБУЗ «Кожно-венерологический диспансер»</t>
  </si>
  <si>
    <t>ГБУЗ «Центр организации специализированной аллергологической помощи»</t>
  </si>
  <si>
    <t>ГБУЗ «Республиканский эндокринологический центр»</t>
  </si>
  <si>
    <t>ООО "Глазная клиника ЛЕНАР"</t>
  </si>
  <si>
    <t>ООО «Лечебно-диагностический центр «Валео Вита»</t>
  </si>
  <si>
    <t>ООО "Клиника "Медиум"</t>
  </si>
  <si>
    <t>ООО "Северо-Кавказский НПЦ ЧЛПХиС"</t>
  </si>
  <si>
    <t>Итого средневзвешенный коэф. по подуровню 2,1</t>
  </si>
  <si>
    <t>ГБУЗ ЦРБ Баксан</t>
  </si>
  <si>
    <t>ФКУЗ Медико-санитарная часть МВД РФ по КБР</t>
  </si>
  <si>
    <t>2.2</t>
  </si>
  <si>
    <t>ГБУЗ «Медицинский консультативно-диагностический центр»</t>
  </si>
  <si>
    <t>ИТОГО</t>
  </si>
  <si>
    <t>Итого средневзвешенный коэф. по подуровню 2,2</t>
  </si>
  <si>
    <t>ГБУЗ "Городская клиническая больница №1"</t>
  </si>
  <si>
    <t>2.3</t>
  </si>
  <si>
    <t>ГБУЗ "Центральная районная больница" г. Прохладный</t>
  </si>
  <si>
    <t>ГБУЗ «Онкологический диспансер»</t>
  </si>
  <si>
    <t>ГБУЗ «Республиканская детская клиническая больница»</t>
  </si>
  <si>
    <t>ГБУЗ  «Перинатальный центр»</t>
  </si>
  <si>
    <t>ГБУЗ "Центр по профилактике и борьбе со СПИД и инфекционными заболеваниями"</t>
  </si>
  <si>
    <t>ГБУЗ "Городская клиническая больница №2"</t>
  </si>
  <si>
    <t>3.0</t>
  </si>
  <si>
    <t>ГБУЗ «Межрайонная многопрофильная больница», г. Нарткала</t>
  </si>
  <si>
    <t>ГБУЗ «Кардиологический центр»</t>
  </si>
  <si>
    <t>ГБУЗ «Республиканская клиническая больница»</t>
  </si>
  <si>
    <t>ИТОГО:</t>
  </si>
  <si>
    <t xml:space="preserve">ИТОГО </t>
  </si>
  <si>
    <t>Итого средневзвешенный коэф. По подуровню 2.3</t>
  </si>
  <si>
    <t>Итого средневзвешенный коэф. по подуровню 2,4</t>
  </si>
  <si>
    <t>Итого средневзвешенный коэф. по подуровню 3</t>
  </si>
  <si>
    <t>3.1</t>
  </si>
  <si>
    <t>3.2</t>
  </si>
  <si>
    <t>ГБУЗ "Центральная районная больница" Баксан</t>
  </si>
  <si>
    <t>ГБУЗ "Участковая больница" п.Эльбрус</t>
  </si>
  <si>
    <t>ООО "СК НПЦ" Челюстно-лицевой хирургии"</t>
  </si>
  <si>
    <t>1.2</t>
  </si>
  <si>
    <t>к Тарифному соглашению от 28.12.2018 г.</t>
  </si>
  <si>
    <t>Коэффициент уровня</t>
  </si>
  <si>
    <t>№ п/п</t>
  </si>
  <si>
    <t xml:space="preserve">Отнесение медицинских организаций </t>
  </si>
  <si>
    <t>Медицинская организация</t>
  </si>
  <si>
    <t>Приложение 22</t>
  </si>
  <si>
    <t>ГБУЗ "Участковая больница"  п. В. Балкария</t>
  </si>
  <si>
    <t>ООО "Санаторий Долинск"</t>
  </si>
  <si>
    <t>Приложение 5</t>
  </si>
  <si>
    <t xml:space="preserve">                             к Дополнительному соглашению от 05.02.2019 г.</t>
  </si>
  <si>
    <r>
      <t xml:space="preserve">к уровням оказания медицинской помощи с </t>
    </r>
    <r>
      <rPr>
        <b/>
        <sz val="14"/>
        <color theme="1"/>
        <rFont val="Times New Roman"/>
        <family val="1"/>
        <charset val="204"/>
      </rPr>
      <t>01.02.2019 год</t>
    </r>
    <r>
      <rPr>
        <sz val="14"/>
        <color theme="1"/>
        <rFont val="Times New Roman"/>
        <family val="1"/>
        <charset val="204"/>
      </rPr>
      <t xml:space="preserve">а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</si>
</sst>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_р_._-;\-* #,##0_р_._-;_-* &quot;-&quot;??_р_._-;_-@_-"/>
    <numFmt numFmtId="166" formatCode="_-* #,##0.0_р_._-;\-* #,##0.0_р_._-;_-* &quot;-&quot;??_р_._-;_-@_-"/>
    <numFmt numFmtId="167" formatCode="_-* #,##0.00000_р_._-;\-* #,##0.00000_р_._-;_-* &quot;-&quot;??_р_._-;_-@_-"/>
    <numFmt numFmtId="168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8">
    <xf numFmtId="0" fontId="0" fillId="0" borderId="0" xfId="0"/>
    <xf numFmtId="0" fontId="4" fillId="0" borderId="5" xfId="0" applyFont="1" applyBorder="1" applyAlignment="1">
      <alignment horizontal="center"/>
    </xf>
    <xf numFmtId="165" fontId="5" fillId="0" borderId="7" xfId="1" applyNumberFormat="1" applyFont="1" applyBorder="1" applyAlignment="1">
      <alignment horizontal="center" vertical="center"/>
    </xf>
    <xf numFmtId="165" fontId="5" fillId="0" borderId="7" xfId="1" applyNumberFormat="1" applyFont="1" applyBorder="1" applyAlignment="1">
      <alignment vertical="center"/>
    </xf>
    <xf numFmtId="165" fontId="5" fillId="0" borderId="2" xfId="1" applyNumberFormat="1" applyFont="1" applyBorder="1" applyAlignment="1">
      <alignment vertical="center"/>
    </xf>
    <xf numFmtId="165" fontId="5" fillId="0" borderId="8" xfId="1" applyNumberFormat="1" applyFont="1" applyBorder="1" applyAlignment="1">
      <alignment vertical="center"/>
    </xf>
    <xf numFmtId="165" fontId="5" fillId="0" borderId="6" xfId="1" applyNumberFormat="1" applyFont="1" applyBorder="1" applyAlignment="1">
      <alignment vertical="center"/>
    </xf>
    <xf numFmtId="164" fontId="2" fillId="0" borderId="4" xfId="1" applyNumberFormat="1" applyFont="1" applyBorder="1" applyAlignment="1">
      <alignment horizontal="center"/>
    </xf>
    <xf numFmtId="164" fontId="5" fillId="0" borderId="2" xfId="1" applyNumberFormat="1" applyFont="1" applyBorder="1" applyAlignment="1">
      <alignment vertical="center"/>
    </xf>
    <xf numFmtId="164" fontId="5" fillId="0" borderId="8" xfId="1" applyNumberFormat="1" applyFont="1" applyBorder="1" applyAlignment="1">
      <alignment vertical="center"/>
    </xf>
    <xf numFmtId="165" fontId="0" fillId="0" borderId="7" xfId="1" applyNumberFormat="1" applyFont="1" applyBorder="1"/>
    <xf numFmtId="165" fontId="0" fillId="0" borderId="5" xfId="1" applyNumberFormat="1" applyFont="1" applyBorder="1"/>
    <xf numFmtId="164" fontId="2" fillId="0" borderId="0" xfId="1" applyNumberFormat="1" applyFont="1"/>
    <xf numFmtId="165" fontId="0" fillId="0" borderId="0" xfId="1" applyNumberFormat="1" applyFont="1"/>
    <xf numFmtId="165" fontId="5" fillId="0" borderId="7" xfId="1" applyNumberFormat="1" applyFont="1" applyBorder="1" applyAlignment="1">
      <alignment horizontal="center"/>
    </xf>
    <xf numFmtId="165" fontId="5" fillId="0" borderId="9" xfId="1" applyNumberFormat="1" applyFont="1" applyBorder="1" applyAlignment="1">
      <alignment horizontal="center" vertical="center" wrapText="1"/>
    </xf>
    <xf numFmtId="165" fontId="5" fillId="0" borderId="5" xfId="1" applyNumberFormat="1" applyFont="1" applyBorder="1" applyAlignment="1">
      <alignment vertical="center"/>
    </xf>
    <xf numFmtId="164" fontId="4" fillId="0" borderId="7" xfId="1" applyNumberFormat="1" applyFont="1" applyBorder="1"/>
    <xf numFmtId="0" fontId="2" fillId="0" borderId="0" xfId="0" applyFont="1"/>
    <xf numFmtId="164" fontId="5" fillId="0" borderId="6" xfId="1" applyFont="1" applyBorder="1" applyAlignment="1">
      <alignment vertical="center"/>
    </xf>
    <xf numFmtId="167" fontId="0" fillId="0" borderId="0" xfId="1" applyNumberFormat="1" applyFont="1"/>
    <xf numFmtId="165" fontId="6" fillId="0" borderId="3" xfId="1" applyNumberFormat="1" applyFont="1" applyBorder="1" applyAlignment="1">
      <alignment vertical="center" wrapText="1"/>
    </xf>
    <xf numFmtId="165" fontId="6" fillId="0" borderId="5" xfId="1" applyNumberFormat="1" applyFont="1" applyBorder="1" applyAlignment="1">
      <alignment vertical="center" wrapText="1"/>
    </xf>
    <xf numFmtId="164" fontId="5" fillId="0" borderId="6" xfId="1" applyNumberFormat="1" applyFont="1" applyBorder="1" applyAlignment="1">
      <alignment vertical="center"/>
    </xf>
    <xf numFmtId="165" fontId="0" fillId="0" borderId="2" xfId="1" applyNumberFormat="1" applyFont="1" applyBorder="1"/>
    <xf numFmtId="165" fontId="5" fillId="0" borderId="15" xfId="1" applyNumberFormat="1" applyFont="1" applyBorder="1" applyAlignment="1">
      <alignment vertical="center"/>
    </xf>
    <xf numFmtId="165" fontId="5" fillId="0" borderId="14" xfId="1" applyNumberFormat="1" applyFont="1" applyBorder="1" applyAlignment="1">
      <alignment vertical="center"/>
    </xf>
    <xf numFmtId="164" fontId="4" fillId="0" borderId="4" xfId="1" applyNumberFormat="1" applyFont="1" applyBorder="1" applyAlignment="1">
      <alignment vertical="center"/>
    </xf>
    <xf numFmtId="164" fontId="4" fillId="0" borderId="4" xfId="1" applyNumberFormat="1" applyFont="1" applyBorder="1"/>
    <xf numFmtId="165" fontId="2" fillId="0" borderId="7" xfId="0" applyNumberFormat="1" applyFont="1" applyBorder="1" applyAlignment="1">
      <alignment horizontal="right"/>
    </xf>
    <xf numFmtId="165" fontId="0" fillId="0" borderId="7" xfId="0" applyNumberFormat="1" applyBorder="1"/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165" fontId="1" fillId="0" borderId="7" xfId="1" applyNumberFormat="1" applyFont="1" applyBorder="1"/>
    <xf numFmtId="165" fontId="0" fillId="0" borderId="3" xfId="1" applyNumberFormat="1" applyFont="1" applyBorder="1" applyAlignment="1">
      <alignment horizontal="center"/>
    </xf>
    <xf numFmtId="165" fontId="5" fillId="0" borderId="3" xfId="1" applyNumberFormat="1" applyFont="1" applyBorder="1" applyAlignment="1">
      <alignment horizontal="center" vertical="center"/>
    </xf>
    <xf numFmtId="165" fontId="5" fillId="0" borderId="3" xfId="1" applyNumberFormat="1" applyFont="1" applyBorder="1" applyAlignment="1">
      <alignment horizontal="center" vertical="center" wrapText="1"/>
    </xf>
    <xf numFmtId="165" fontId="5" fillId="0" borderId="8" xfId="1" applyNumberFormat="1" applyFont="1" applyBorder="1" applyAlignment="1">
      <alignment horizontal="center" vertical="center"/>
    </xf>
    <xf numFmtId="165" fontId="0" fillId="0" borderId="5" xfId="1" applyNumberFormat="1" applyFont="1" applyBorder="1" applyAlignment="1">
      <alignment horizontal="center"/>
    </xf>
    <xf numFmtId="0" fontId="5" fillId="0" borderId="0" xfId="0" applyFont="1"/>
    <xf numFmtId="0" fontId="8" fillId="0" borderId="0" xfId="0" applyFont="1"/>
    <xf numFmtId="0" fontId="5" fillId="0" borderId="0" xfId="0" applyFont="1" applyAlignment="1">
      <alignment wrapText="1"/>
    </xf>
    <xf numFmtId="0" fontId="6" fillId="0" borderId="0" xfId="0" applyFont="1"/>
    <xf numFmtId="0" fontId="6" fillId="0" borderId="0" xfId="0" applyFont="1" applyBorder="1"/>
    <xf numFmtId="0" fontId="5" fillId="0" borderId="0" xfId="0" applyFont="1" applyBorder="1"/>
    <xf numFmtId="0" fontId="5" fillId="0" borderId="7" xfId="0" applyFont="1" applyBorder="1" applyAlignment="1">
      <alignment horizontal="center" vertical="center" wrapText="1"/>
    </xf>
    <xf numFmtId="168" fontId="5" fillId="0" borderId="7" xfId="1" applyNumberFormat="1" applyFont="1" applyBorder="1" applyAlignment="1">
      <alignment horizontal="center" vertical="center"/>
    </xf>
    <xf numFmtId="168" fontId="6" fillId="0" borderId="7" xfId="1" applyNumberFormat="1" applyFont="1" applyBorder="1" applyAlignment="1">
      <alignment horizontal="center" vertical="center"/>
    </xf>
    <xf numFmtId="168" fontId="6" fillId="0" borderId="3" xfId="1" applyNumberFormat="1" applyFont="1" applyBorder="1" applyAlignment="1">
      <alignment horizontal="center" vertical="center"/>
    </xf>
    <xf numFmtId="168" fontId="5" fillId="0" borderId="3" xfId="1" applyNumberFormat="1" applyFont="1" applyBorder="1" applyAlignment="1">
      <alignment horizontal="center" vertical="center"/>
    </xf>
    <xf numFmtId="168" fontId="6" fillId="0" borderId="7" xfId="1" applyNumberFormat="1" applyFont="1" applyFill="1" applyBorder="1" applyAlignment="1">
      <alignment horizontal="center" vertical="center"/>
    </xf>
    <xf numFmtId="3" fontId="6" fillId="0" borderId="7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5" fontId="0" fillId="0" borderId="3" xfId="1" applyNumberFormat="1" applyFont="1" applyBorder="1" applyAlignment="1">
      <alignment horizontal="center"/>
    </xf>
    <xf numFmtId="165" fontId="0" fillId="0" borderId="4" xfId="1" applyNumberFormat="1" applyFont="1" applyBorder="1" applyAlignment="1">
      <alignment horizontal="center"/>
    </xf>
    <xf numFmtId="0" fontId="0" fillId="0" borderId="7" xfId="0" applyBorder="1" applyAlignment="1">
      <alignment horizontal="center"/>
    </xf>
    <xf numFmtId="165" fontId="5" fillId="0" borderId="2" xfId="1" applyNumberFormat="1" applyFont="1" applyBorder="1" applyAlignment="1">
      <alignment horizontal="center" vertical="center"/>
    </xf>
    <xf numFmtId="165" fontId="5" fillId="0" borderId="8" xfId="1" applyNumberFormat="1" applyFont="1" applyBorder="1" applyAlignment="1">
      <alignment horizontal="center" vertical="center"/>
    </xf>
    <xf numFmtId="164" fontId="5" fillId="0" borderId="2" xfId="1" applyFont="1" applyBorder="1" applyAlignment="1">
      <alignment horizontal="center" vertical="center"/>
    </xf>
    <xf numFmtId="164" fontId="5" fillId="0" borderId="8" xfId="1" applyFont="1" applyBorder="1" applyAlignment="1">
      <alignment horizontal="center" vertical="center"/>
    </xf>
    <xf numFmtId="165" fontId="5" fillId="0" borderId="3" xfId="1" applyNumberFormat="1" applyFont="1" applyBorder="1" applyAlignment="1">
      <alignment horizontal="center" vertical="center" wrapText="1"/>
    </xf>
    <xf numFmtId="165" fontId="5" fillId="0" borderId="4" xfId="1" applyNumberFormat="1" applyFont="1" applyBorder="1" applyAlignment="1">
      <alignment horizontal="center" vertical="center" wrapText="1"/>
    </xf>
    <xf numFmtId="165" fontId="5" fillId="0" borderId="5" xfId="1" applyNumberFormat="1" applyFont="1" applyBorder="1" applyAlignment="1">
      <alignment horizontal="center" vertical="center" wrapText="1"/>
    </xf>
    <xf numFmtId="16" fontId="5" fillId="0" borderId="2" xfId="1" applyNumberFormat="1" applyFont="1" applyBorder="1" applyAlignment="1">
      <alignment horizontal="center" vertical="center"/>
    </xf>
    <xf numFmtId="164" fontId="5" fillId="0" borderId="8" xfId="1" applyNumberFormat="1" applyFont="1" applyBorder="1" applyAlignment="1">
      <alignment horizontal="center" vertical="center"/>
    </xf>
    <xf numFmtId="165" fontId="5" fillId="0" borderId="3" xfId="1" applyNumberFormat="1" applyFont="1" applyBorder="1" applyAlignment="1">
      <alignment horizontal="center" vertical="center"/>
    </xf>
    <xf numFmtId="165" fontId="5" fillId="0" borderId="4" xfId="1" applyNumberFormat="1" applyFont="1" applyBorder="1" applyAlignment="1">
      <alignment horizontal="center" vertical="center"/>
    </xf>
    <xf numFmtId="165" fontId="5" fillId="0" borderId="5" xfId="1" applyNumberFormat="1" applyFont="1" applyBorder="1" applyAlignment="1">
      <alignment horizontal="center" vertical="center"/>
    </xf>
    <xf numFmtId="165" fontId="5" fillId="0" borderId="3" xfId="1" applyNumberFormat="1" applyFont="1" applyBorder="1" applyAlignment="1">
      <alignment horizontal="center"/>
    </xf>
    <xf numFmtId="165" fontId="5" fillId="0" borderId="4" xfId="1" applyNumberFormat="1" applyFont="1" applyBorder="1" applyAlignment="1">
      <alignment horizontal="center"/>
    </xf>
    <xf numFmtId="165" fontId="5" fillId="0" borderId="6" xfId="1" applyNumberFormat="1" applyFont="1" applyBorder="1" applyAlignment="1">
      <alignment horizontal="center" vertical="center"/>
    </xf>
    <xf numFmtId="165" fontId="6" fillId="0" borderId="3" xfId="1" applyNumberFormat="1" applyFont="1" applyBorder="1" applyAlignment="1">
      <alignment horizontal="center" vertical="center" wrapText="1"/>
    </xf>
    <xf numFmtId="165" fontId="6" fillId="0" borderId="5" xfId="1" applyNumberFormat="1" applyFont="1" applyBorder="1" applyAlignment="1">
      <alignment horizontal="center" vertical="center" wrapText="1"/>
    </xf>
    <xf numFmtId="165" fontId="6" fillId="2" borderId="3" xfId="1" applyNumberFormat="1" applyFont="1" applyFill="1" applyBorder="1" applyAlignment="1">
      <alignment horizontal="center" vertical="center" wrapText="1"/>
    </xf>
    <xf numFmtId="165" fontId="6" fillId="2" borderId="5" xfId="1" applyNumberFormat="1" applyFont="1" applyFill="1" applyBorder="1" applyAlignment="1">
      <alignment horizontal="center" vertical="center" wrapText="1"/>
    </xf>
    <xf numFmtId="165" fontId="5" fillId="0" borderId="13" xfId="1" applyNumberFormat="1" applyFont="1" applyBorder="1" applyAlignment="1">
      <alignment horizontal="center" vertical="center" wrapText="1"/>
    </xf>
    <xf numFmtId="165" fontId="5" fillId="0" borderId="14" xfId="1" applyNumberFormat="1" applyFont="1" applyBorder="1" applyAlignment="1">
      <alignment horizontal="center" vertical="center" wrapText="1"/>
    </xf>
    <xf numFmtId="165" fontId="5" fillId="0" borderId="5" xfId="1" applyNumberFormat="1" applyFont="1" applyBorder="1" applyAlignment="1">
      <alignment horizontal="center"/>
    </xf>
    <xf numFmtId="165" fontId="5" fillId="0" borderId="10" xfId="1" applyNumberFormat="1" applyFont="1" applyBorder="1" applyAlignment="1">
      <alignment horizontal="center" vertical="center" wrapText="1"/>
    </xf>
    <xf numFmtId="164" fontId="5" fillId="0" borderId="6" xfId="1" applyFont="1" applyBorder="1" applyAlignment="1">
      <alignment horizontal="center" vertical="center"/>
    </xf>
    <xf numFmtId="165" fontId="5" fillId="0" borderId="12" xfId="1" applyNumberFormat="1" applyFont="1" applyBorder="1" applyAlignment="1">
      <alignment horizontal="center" vertical="center"/>
    </xf>
    <xf numFmtId="165" fontId="5" fillId="0" borderId="13" xfId="1" applyNumberFormat="1" applyFont="1" applyBorder="1" applyAlignment="1">
      <alignment horizontal="center" vertical="center"/>
    </xf>
    <xf numFmtId="165" fontId="5" fillId="0" borderId="9" xfId="1" applyNumberFormat="1" applyFont="1" applyBorder="1" applyAlignment="1">
      <alignment horizontal="center" vertical="center" wrapText="1"/>
    </xf>
    <xf numFmtId="165" fontId="5" fillId="0" borderId="11" xfId="1" applyNumberFormat="1" applyFont="1" applyBorder="1" applyAlignment="1">
      <alignment horizontal="center" vertical="center" wrapText="1"/>
    </xf>
    <xf numFmtId="165" fontId="0" fillId="0" borderId="5" xfId="1" applyNumberFormat="1" applyFont="1" applyBorder="1" applyAlignment="1">
      <alignment horizontal="center"/>
    </xf>
    <xf numFmtId="165" fontId="5" fillId="0" borderId="9" xfId="1" applyNumberFormat="1" applyFont="1" applyBorder="1" applyAlignment="1">
      <alignment horizontal="center"/>
    </xf>
    <xf numFmtId="165" fontId="5" fillId="0" borderId="10" xfId="1" applyNumberFormat="1" applyFont="1" applyBorder="1" applyAlignment="1">
      <alignment horizontal="center"/>
    </xf>
    <xf numFmtId="165" fontId="5" fillId="0" borderId="11" xfId="1" applyNumberFormat="1" applyFont="1" applyBorder="1" applyAlignment="1">
      <alignment horizontal="center"/>
    </xf>
    <xf numFmtId="164" fontId="5" fillId="0" borderId="2" xfId="1" applyNumberFormat="1" applyFont="1" applyBorder="1" applyAlignment="1">
      <alignment horizontal="center" vertical="center"/>
    </xf>
    <xf numFmtId="164" fontId="5" fillId="0" borderId="6" xfId="1" applyNumberFormat="1" applyFont="1" applyBorder="1" applyAlignment="1">
      <alignment horizontal="center" vertical="center"/>
    </xf>
    <xf numFmtId="166" fontId="5" fillId="0" borderId="8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65" fontId="5" fillId="0" borderId="3" xfId="1" applyNumberFormat="1" applyFont="1" applyBorder="1" applyAlignment="1">
      <alignment horizontal="left" vertical="center" wrapText="1"/>
    </xf>
    <xf numFmtId="165" fontId="5" fillId="0" borderId="5" xfId="1" applyNumberFormat="1" applyFont="1" applyBorder="1" applyAlignment="1">
      <alignment horizontal="left" vertical="center" wrapText="1"/>
    </xf>
    <xf numFmtId="165" fontId="5" fillId="0" borderId="7" xfId="1" applyNumberFormat="1" applyFont="1" applyBorder="1" applyAlignment="1">
      <alignment horizontal="left" vertical="center" wrapText="1"/>
    </xf>
    <xf numFmtId="165" fontId="6" fillId="0" borderId="7" xfId="1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/>
    </xf>
    <xf numFmtId="165" fontId="6" fillId="0" borderId="7" xfId="1" applyNumberFormat="1" applyFont="1" applyFill="1" applyBorder="1" applyAlignment="1">
      <alignment horizontal="left" vertical="center" wrapText="1"/>
    </xf>
    <xf numFmtId="49" fontId="5" fillId="0" borderId="2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left" vertical="center" wrapText="1"/>
    </xf>
    <xf numFmtId="165" fontId="6" fillId="0" borderId="11" xfId="1" applyNumberFormat="1" applyFont="1" applyFill="1" applyBorder="1" applyAlignment="1">
      <alignment horizontal="left" vertical="center" wrapText="1"/>
    </xf>
    <xf numFmtId="165" fontId="8" fillId="0" borderId="3" xfId="1" applyNumberFormat="1" applyFont="1" applyFill="1" applyBorder="1" applyAlignment="1">
      <alignment horizontal="center" vertical="center"/>
    </xf>
    <xf numFmtId="165" fontId="8" fillId="0" borderId="4" xfId="1" applyNumberFormat="1" applyFont="1" applyFill="1" applyBorder="1" applyAlignment="1">
      <alignment horizontal="center" vertical="center"/>
    </xf>
    <xf numFmtId="165" fontId="8" fillId="0" borderId="5" xfId="1" applyNumberFormat="1" applyFont="1" applyFill="1" applyBorder="1" applyAlignment="1">
      <alignment horizontal="center" vertical="center"/>
    </xf>
    <xf numFmtId="49" fontId="6" fillId="0" borderId="8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164" fontId="6" fillId="0" borderId="2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center" vertical="center"/>
    </xf>
    <xf numFmtId="164" fontId="6" fillId="0" borderId="6" xfId="1" applyNumberFormat="1" applyFont="1" applyFill="1" applyBorder="1" applyAlignment="1">
      <alignment horizontal="center" vertical="center"/>
    </xf>
    <xf numFmtId="165" fontId="5" fillId="0" borderId="9" xfId="1" applyNumberFormat="1" applyFont="1" applyBorder="1" applyAlignment="1">
      <alignment horizontal="left" vertical="center" wrapText="1"/>
    </xf>
    <xf numFmtId="165" fontId="5" fillId="0" borderId="11" xfId="1" applyNumberFormat="1" applyFont="1" applyBorder="1" applyAlignment="1">
      <alignment horizontal="left" vertical="center" wrapText="1"/>
    </xf>
    <xf numFmtId="165" fontId="6" fillId="0" borderId="3" xfId="1" applyNumberFormat="1" applyFont="1" applyBorder="1" applyAlignment="1">
      <alignment horizontal="left" vertical="center" wrapText="1"/>
    </xf>
    <xf numFmtId="165" fontId="6" fillId="0" borderId="5" xfId="1" applyNumberFormat="1" applyFont="1" applyBorder="1" applyAlignment="1">
      <alignment horizontal="left" vertical="center" wrapText="1"/>
    </xf>
    <xf numFmtId="165" fontId="5" fillId="0" borderId="3" xfId="1" applyNumberFormat="1" applyFont="1" applyFill="1" applyBorder="1" applyAlignment="1">
      <alignment horizontal="left" vertical="center" wrapText="1"/>
    </xf>
    <xf numFmtId="165" fontId="5" fillId="0" borderId="5" xfId="1" applyNumberFormat="1" applyFont="1" applyFill="1" applyBorder="1" applyAlignment="1">
      <alignment horizontal="left" vertical="center" wrapText="1"/>
    </xf>
    <xf numFmtId="165" fontId="5" fillId="0" borderId="3" xfId="1" applyNumberFormat="1" applyFont="1" applyFill="1" applyBorder="1" applyAlignment="1">
      <alignment horizontal="center" vertical="center"/>
    </xf>
    <xf numFmtId="165" fontId="5" fillId="0" borderId="4" xfId="1" applyNumberFormat="1" applyFont="1" applyFill="1" applyBorder="1" applyAlignment="1">
      <alignment horizontal="center" vertical="center"/>
    </xf>
    <xf numFmtId="165" fontId="5" fillId="0" borderId="5" xfId="1" applyNumberFormat="1" applyFont="1" applyFill="1" applyBorder="1" applyAlignment="1">
      <alignment horizontal="center" vertical="center"/>
    </xf>
    <xf numFmtId="165" fontId="5" fillId="0" borderId="7" xfId="1" applyNumberFormat="1" applyFont="1" applyFill="1" applyBorder="1" applyAlignment="1">
      <alignment horizontal="left" vertical="center" wrapText="1"/>
    </xf>
    <xf numFmtId="165" fontId="6" fillId="0" borderId="3" xfId="1" applyNumberFormat="1" applyFont="1" applyFill="1" applyBorder="1" applyAlignment="1">
      <alignment horizontal="left" vertical="center" wrapText="1"/>
    </xf>
    <xf numFmtId="165" fontId="6" fillId="0" borderId="5" xfId="1" applyNumberFormat="1" applyFont="1" applyFill="1" applyBorder="1" applyAlignment="1">
      <alignment horizontal="left" vertical="center" wrapText="1"/>
    </xf>
    <xf numFmtId="49" fontId="6" fillId="0" borderId="2" xfId="1" applyNumberFormat="1" applyFont="1" applyFill="1" applyBorder="1" applyAlignment="1">
      <alignment horizontal="center" vertical="center"/>
    </xf>
    <xf numFmtId="166" fontId="6" fillId="0" borderId="7" xfId="1" applyNumberFormat="1" applyFont="1" applyBorder="1" applyAlignment="1">
      <alignment horizontal="center" vertical="center"/>
    </xf>
    <xf numFmtId="164" fontId="6" fillId="0" borderId="7" xfId="1" applyNumberFormat="1" applyFont="1" applyBorder="1" applyAlignment="1">
      <alignment horizontal="center" vertical="center"/>
    </xf>
    <xf numFmtId="49" fontId="6" fillId="0" borderId="2" xfId="1" applyNumberFormat="1" applyFont="1" applyBorder="1" applyAlignment="1">
      <alignment horizontal="center" vertical="center"/>
    </xf>
    <xf numFmtId="49" fontId="6" fillId="0" borderId="8" xfId="1" applyNumberFormat="1" applyFont="1" applyBorder="1" applyAlignment="1">
      <alignment horizontal="center" vertical="center"/>
    </xf>
    <xf numFmtId="49" fontId="6" fillId="0" borderId="6" xfId="1" applyNumberFormat="1" applyFont="1" applyBorder="1" applyAlignment="1">
      <alignment horizontal="center" vertical="center"/>
    </xf>
    <xf numFmtId="164" fontId="6" fillId="0" borderId="2" xfId="1" applyFont="1" applyBorder="1" applyAlignment="1">
      <alignment horizontal="center" vertical="center"/>
    </xf>
    <xf numFmtId="164" fontId="6" fillId="0" borderId="8" xfId="1" applyFont="1" applyBorder="1" applyAlignment="1">
      <alignment horizontal="center" vertical="center"/>
    </xf>
    <xf numFmtId="164" fontId="6" fillId="0" borderId="6" xfId="1" applyFont="1" applyBorder="1" applyAlignment="1">
      <alignment horizontal="center" vertical="center"/>
    </xf>
    <xf numFmtId="168" fontId="5" fillId="0" borderId="3" xfId="1" applyNumberFormat="1" applyFont="1" applyBorder="1" applyAlignment="1">
      <alignment horizontal="center" vertical="center"/>
    </xf>
    <xf numFmtId="168" fontId="5" fillId="0" borderId="4" xfId="1" applyNumberFormat="1" applyFont="1" applyBorder="1" applyAlignment="1">
      <alignment horizontal="center" vertical="center"/>
    </xf>
    <xf numFmtId="168" fontId="5" fillId="0" borderId="5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2"/>
  <sheetViews>
    <sheetView topLeftCell="A37" zoomScale="110" zoomScaleNormal="110" workbookViewId="0">
      <selection activeCell="J52" sqref="J52"/>
    </sheetView>
  </sheetViews>
  <sheetFormatPr defaultRowHeight="15" x14ac:dyDescent="0.25"/>
  <cols>
    <col min="1" max="1" width="7" customWidth="1"/>
    <col min="3" max="3" width="29.28515625" customWidth="1"/>
    <col min="4" max="4" width="12.28515625" bestFit="1" customWidth="1"/>
    <col min="5" max="5" width="14.5703125" bestFit="1" customWidth="1"/>
    <col min="6" max="6" width="16.28515625" bestFit="1" customWidth="1"/>
    <col min="7" max="7" width="13.85546875" customWidth="1"/>
    <col min="8" max="8" width="9.140625" customWidth="1"/>
    <col min="9" max="9" width="10.7109375" customWidth="1"/>
    <col min="10" max="10" width="10.7109375" bestFit="1" customWidth="1"/>
  </cols>
  <sheetData>
    <row r="2" spans="1:7" ht="18.75" x14ac:dyDescent="0.3">
      <c r="B2" s="91" t="s">
        <v>0</v>
      </c>
      <c r="C2" s="91"/>
      <c r="D2" s="91"/>
      <c r="E2" s="91"/>
      <c r="F2" s="91"/>
      <c r="G2" s="91"/>
    </row>
    <row r="3" spans="1:7" ht="20.25" customHeight="1" x14ac:dyDescent="0.25">
      <c r="A3" s="92" t="s">
        <v>1</v>
      </c>
      <c r="B3" s="94" t="s">
        <v>2</v>
      </c>
      <c r="C3" s="95"/>
      <c r="D3" s="95"/>
      <c r="E3" s="95"/>
      <c r="F3" s="95"/>
      <c r="G3" s="1"/>
    </row>
    <row r="4" spans="1:7" ht="42.75" x14ac:dyDescent="0.25">
      <c r="A4" s="93"/>
      <c r="B4" s="96" t="s">
        <v>3</v>
      </c>
      <c r="C4" s="97"/>
      <c r="D4" s="32" t="s">
        <v>4</v>
      </c>
      <c r="E4" s="32" t="s">
        <v>5</v>
      </c>
      <c r="F4" s="32" t="s">
        <v>6</v>
      </c>
      <c r="G4" s="31" t="s">
        <v>7</v>
      </c>
    </row>
    <row r="5" spans="1:7" ht="30" customHeight="1" x14ac:dyDescent="0.25">
      <c r="A5" s="2">
        <v>1</v>
      </c>
      <c r="B5" s="60" t="s">
        <v>8</v>
      </c>
      <c r="C5" s="62"/>
      <c r="D5" s="56" t="s">
        <v>9</v>
      </c>
      <c r="E5" s="88">
        <v>0.98</v>
      </c>
      <c r="F5" s="3">
        <v>369</v>
      </c>
      <c r="G5" s="4"/>
    </row>
    <row r="6" spans="1:7" ht="30" customHeight="1" x14ac:dyDescent="0.25">
      <c r="A6" s="2">
        <v>3</v>
      </c>
      <c r="B6" s="60" t="s">
        <v>10</v>
      </c>
      <c r="C6" s="62"/>
      <c r="D6" s="57"/>
      <c r="E6" s="64"/>
      <c r="F6" s="3">
        <v>168</v>
      </c>
      <c r="G6" s="5"/>
    </row>
    <row r="7" spans="1:7" x14ac:dyDescent="0.25">
      <c r="A7" s="2">
        <v>4</v>
      </c>
      <c r="B7" s="60" t="s">
        <v>11</v>
      </c>
      <c r="C7" s="62"/>
      <c r="D7" s="57"/>
      <c r="E7" s="64"/>
      <c r="F7" s="3">
        <v>70</v>
      </c>
      <c r="G7" s="5"/>
    </row>
    <row r="8" spans="1:7" x14ac:dyDescent="0.25">
      <c r="A8" s="2">
        <v>12</v>
      </c>
      <c r="B8" s="60" t="s">
        <v>12</v>
      </c>
      <c r="C8" s="62"/>
      <c r="D8" s="57"/>
      <c r="E8" s="64"/>
      <c r="F8" s="3">
        <v>70</v>
      </c>
      <c r="G8" s="5"/>
    </row>
    <row r="9" spans="1:7" x14ac:dyDescent="0.25">
      <c r="A9" s="2"/>
      <c r="B9" s="60" t="s">
        <v>13</v>
      </c>
      <c r="C9" s="62"/>
      <c r="D9" s="57"/>
      <c r="E9" s="64"/>
      <c r="F9" s="3">
        <v>70</v>
      </c>
      <c r="G9" s="5"/>
    </row>
    <row r="10" spans="1:7" ht="14.45" customHeight="1" x14ac:dyDescent="0.25">
      <c r="A10" s="2">
        <v>13</v>
      </c>
      <c r="B10" s="60" t="s">
        <v>14</v>
      </c>
      <c r="C10" s="62"/>
      <c r="D10" s="70"/>
      <c r="E10" s="89"/>
      <c r="F10" s="3">
        <v>70</v>
      </c>
      <c r="G10" s="6"/>
    </row>
    <row r="11" spans="1:7" x14ac:dyDescent="0.25">
      <c r="A11" s="68" t="s">
        <v>15</v>
      </c>
      <c r="B11" s="69"/>
      <c r="C11" s="69"/>
      <c r="D11" s="69"/>
      <c r="E11" s="77"/>
      <c r="F11" s="3">
        <f>SUM(F5:F10)</f>
        <v>817</v>
      </c>
      <c r="G11" s="3">
        <f>F11*E5</f>
        <v>800.66</v>
      </c>
    </row>
    <row r="12" spans="1:7" x14ac:dyDescent="0.25">
      <c r="A12" s="53" t="s">
        <v>16</v>
      </c>
      <c r="B12" s="54"/>
      <c r="C12" s="84"/>
      <c r="D12" s="34"/>
      <c r="E12" s="38"/>
      <c r="F12" s="7">
        <f>G11/F11</f>
        <v>0.98</v>
      </c>
      <c r="G12" s="38"/>
    </row>
    <row r="13" spans="1:7" ht="30" customHeight="1" x14ac:dyDescent="0.25">
      <c r="A13" s="2">
        <v>4</v>
      </c>
      <c r="B13" s="60" t="s">
        <v>17</v>
      </c>
      <c r="C13" s="62"/>
      <c r="D13" s="90">
        <v>1.2</v>
      </c>
      <c r="E13" s="8"/>
      <c r="F13" s="3">
        <v>2043</v>
      </c>
      <c r="G13" s="5"/>
    </row>
    <row r="14" spans="1:7" ht="30.6" customHeight="1" x14ac:dyDescent="0.25">
      <c r="A14" s="2">
        <v>5</v>
      </c>
      <c r="B14" s="60" t="s">
        <v>18</v>
      </c>
      <c r="C14" s="62"/>
      <c r="D14" s="90"/>
      <c r="E14" s="9"/>
      <c r="F14" s="3">
        <v>1345</v>
      </c>
      <c r="G14" s="5"/>
    </row>
    <row r="15" spans="1:7" ht="29.45" customHeight="1" x14ac:dyDescent="0.25">
      <c r="A15" s="2">
        <v>6</v>
      </c>
      <c r="B15" s="60" t="s">
        <v>19</v>
      </c>
      <c r="C15" s="62"/>
      <c r="D15" s="90"/>
      <c r="E15" s="9">
        <v>1</v>
      </c>
      <c r="F15" s="3">
        <v>2645</v>
      </c>
      <c r="G15" s="5"/>
    </row>
    <row r="16" spans="1:7" ht="30" customHeight="1" x14ac:dyDescent="0.25">
      <c r="A16" s="2">
        <v>7</v>
      </c>
      <c r="B16" s="60" t="s">
        <v>20</v>
      </c>
      <c r="C16" s="62"/>
      <c r="D16" s="90"/>
      <c r="E16" s="9"/>
      <c r="F16" s="3">
        <v>3625</v>
      </c>
      <c r="G16" s="5"/>
    </row>
    <row r="17" spans="1:7" ht="32.25" customHeight="1" x14ac:dyDescent="0.25">
      <c r="A17" s="3">
        <v>8</v>
      </c>
      <c r="B17" s="71" t="s">
        <v>21</v>
      </c>
      <c r="C17" s="72"/>
      <c r="D17" s="90"/>
      <c r="E17" s="9"/>
      <c r="F17" s="3">
        <v>3871</v>
      </c>
      <c r="G17" s="5"/>
    </row>
    <row r="18" spans="1:7" x14ac:dyDescent="0.25">
      <c r="A18" s="53" t="s">
        <v>22</v>
      </c>
      <c r="B18" s="54"/>
      <c r="C18" s="54"/>
      <c r="D18" s="54"/>
      <c r="E18" s="84"/>
      <c r="F18" s="10">
        <f>SUM(F13:F17)</f>
        <v>13529</v>
      </c>
      <c r="G18" s="11">
        <f>F18*E15</f>
        <v>13529</v>
      </c>
    </row>
    <row r="19" spans="1:7" x14ac:dyDescent="0.25">
      <c r="A19" s="85" t="s">
        <v>23</v>
      </c>
      <c r="B19" s="86"/>
      <c r="C19" s="86"/>
      <c r="D19" s="86"/>
      <c r="E19" s="87"/>
      <c r="F19" s="12">
        <f>G18/F18</f>
        <v>1</v>
      </c>
      <c r="G19" s="13"/>
    </row>
    <row r="20" spans="1:7" ht="33" customHeight="1" x14ac:dyDescent="0.25">
      <c r="A20" s="14"/>
      <c r="B20" s="60" t="s">
        <v>24</v>
      </c>
      <c r="C20" s="62"/>
      <c r="D20" s="56" t="s">
        <v>25</v>
      </c>
      <c r="E20" s="88">
        <v>1.03</v>
      </c>
      <c r="F20" s="33">
        <v>5058</v>
      </c>
      <c r="G20" s="24"/>
    </row>
    <row r="21" spans="1:7" ht="34.15" customHeight="1" x14ac:dyDescent="0.25">
      <c r="A21" s="2">
        <v>17</v>
      </c>
      <c r="B21" s="60" t="s">
        <v>26</v>
      </c>
      <c r="C21" s="62"/>
      <c r="D21" s="57"/>
      <c r="E21" s="64"/>
      <c r="F21" s="3">
        <v>4667</v>
      </c>
      <c r="G21" s="5"/>
    </row>
    <row r="22" spans="1:7" ht="30.6" customHeight="1" x14ac:dyDescent="0.25">
      <c r="A22" s="2">
        <v>18</v>
      </c>
      <c r="B22" s="60" t="s">
        <v>27</v>
      </c>
      <c r="C22" s="62"/>
      <c r="D22" s="57"/>
      <c r="E22" s="64"/>
      <c r="F22" s="3">
        <v>1776</v>
      </c>
      <c r="G22" s="5"/>
    </row>
    <row r="23" spans="1:7" ht="42" customHeight="1" x14ac:dyDescent="0.25">
      <c r="A23" s="2">
        <v>19</v>
      </c>
      <c r="B23" s="60" t="s">
        <v>28</v>
      </c>
      <c r="C23" s="62"/>
      <c r="D23" s="57"/>
      <c r="E23" s="64"/>
      <c r="F23" s="3">
        <v>2138</v>
      </c>
      <c r="G23" s="5"/>
    </row>
    <row r="24" spans="1:7" ht="30.6" customHeight="1" x14ac:dyDescent="0.25">
      <c r="A24" s="2">
        <v>20</v>
      </c>
      <c r="B24" s="60" t="s">
        <v>29</v>
      </c>
      <c r="C24" s="62"/>
      <c r="D24" s="57"/>
      <c r="E24" s="64"/>
      <c r="F24" s="3">
        <v>2432</v>
      </c>
      <c r="G24" s="5"/>
    </row>
    <row r="25" spans="1:7" x14ac:dyDescent="0.25">
      <c r="A25" s="2">
        <v>22</v>
      </c>
      <c r="B25" s="65" t="s">
        <v>30</v>
      </c>
      <c r="C25" s="67"/>
      <c r="D25" s="57"/>
      <c r="E25" s="64"/>
      <c r="F25" s="3">
        <v>300</v>
      </c>
      <c r="G25" s="5"/>
    </row>
    <row r="26" spans="1:7" ht="28.9" customHeight="1" x14ac:dyDescent="0.25">
      <c r="A26" s="2">
        <v>23</v>
      </c>
      <c r="B26" s="60" t="s">
        <v>31</v>
      </c>
      <c r="C26" s="62"/>
      <c r="D26" s="57"/>
      <c r="E26" s="64"/>
      <c r="F26" s="3">
        <v>100</v>
      </c>
      <c r="G26" s="5"/>
    </row>
    <row r="27" spans="1:7" ht="16.149999999999999" customHeight="1" x14ac:dyDescent="0.25">
      <c r="A27" s="2">
        <v>24</v>
      </c>
      <c r="B27" s="60" t="s">
        <v>32</v>
      </c>
      <c r="C27" s="62"/>
      <c r="D27" s="57"/>
      <c r="E27" s="64"/>
      <c r="F27" s="3">
        <v>300</v>
      </c>
      <c r="G27" s="5"/>
    </row>
    <row r="28" spans="1:7" ht="30.75" customHeight="1" x14ac:dyDescent="0.25">
      <c r="A28" s="2">
        <v>25</v>
      </c>
      <c r="B28" s="60" t="s">
        <v>33</v>
      </c>
      <c r="C28" s="62"/>
      <c r="D28" s="70"/>
      <c r="E28" s="89"/>
      <c r="F28" s="3">
        <v>50</v>
      </c>
      <c r="G28" s="5"/>
    </row>
    <row r="29" spans="1:7" x14ac:dyDescent="0.25">
      <c r="A29" s="68" t="s">
        <v>22</v>
      </c>
      <c r="B29" s="69"/>
      <c r="C29" s="69"/>
      <c r="D29" s="69"/>
      <c r="E29" s="77"/>
      <c r="F29" s="4">
        <f>SUM(F20:F28)</f>
        <v>16821</v>
      </c>
      <c r="G29" s="3">
        <f>F29*E20</f>
        <v>17325.63</v>
      </c>
    </row>
    <row r="30" spans="1:7" x14ac:dyDescent="0.25">
      <c r="A30" s="36"/>
      <c r="B30" s="61" t="s">
        <v>34</v>
      </c>
      <c r="C30" s="61"/>
      <c r="D30" s="61"/>
      <c r="E30" s="78"/>
      <c r="F30" s="27">
        <f>G29/F29</f>
        <v>1.03</v>
      </c>
      <c r="G30" s="16"/>
    </row>
    <row r="31" spans="1:7" ht="29.25" customHeight="1" x14ac:dyDescent="0.25">
      <c r="A31" s="36"/>
      <c r="B31" s="60" t="s">
        <v>35</v>
      </c>
      <c r="C31" s="62"/>
      <c r="D31" s="15"/>
      <c r="E31" s="58">
        <v>1.04</v>
      </c>
      <c r="F31" s="26">
        <v>6754</v>
      </c>
      <c r="G31" s="5"/>
    </row>
    <row r="32" spans="1:7" ht="30.75" customHeight="1" x14ac:dyDescent="0.25">
      <c r="A32" s="2">
        <v>26</v>
      </c>
      <c r="B32" s="60" t="s">
        <v>36</v>
      </c>
      <c r="C32" s="62"/>
      <c r="D32" s="80" t="s">
        <v>37</v>
      </c>
      <c r="E32" s="59"/>
      <c r="F32" s="16">
        <v>150</v>
      </c>
      <c r="G32" s="5"/>
    </row>
    <row r="33" spans="1:10" ht="31.5" customHeight="1" x14ac:dyDescent="0.25">
      <c r="A33" s="2">
        <v>27</v>
      </c>
      <c r="B33" s="60" t="s">
        <v>38</v>
      </c>
      <c r="C33" s="62"/>
      <c r="D33" s="81"/>
      <c r="E33" s="79"/>
      <c r="F33" s="16">
        <v>1000</v>
      </c>
      <c r="G33" s="5"/>
    </row>
    <row r="34" spans="1:10" ht="24.6" customHeight="1" x14ac:dyDescent="0.25">
      <c r="A34" s="60" t="s">
        <v>39</v>
      </c>
      <c r="B34" s="61"/>
      <c r="C34" s="61"/>
      <c r="D34" s="61"/>
      <c r="E34" s="76"/>
      <c r="F34" s="3">
        <f>SUM(F31:F33)</f>
        <v>7904</v>
      </c>
      <c r="G34" s="3">
        <f>F34*E31</f>
        <v>8220.16</v>
      </c>
    </row>
    <row r="35" spans="1:10" ht="21" customHeight="1" x14ac:dyDescent="0.25">
      <c r="A35" s="36"/>
      <c r="B35" s="61" t="s">
        <v>40</v>
      </c>
      <c r="C35" s="61"/>
      <c r="D35" s="61"/>
      <c r="E35" s="62"/>
      <c r="F35" s="17">
        <f>G34/F34</f>
        <v>1.04</v>
      </c>
      <c r="G35" s="5"/>
    </row>
    <row r="36" spans="1:10" ht="40.15" customHeight="1" x14ac:dyDescent="0.25">
      <c r="A36" s="2">
        <v>28</v>
      </c>
      <c r="B36" s="60" t="s">
        <v>41</v>
      </c>
      <c r="C36" s="62"/>
      <c r="D36" s="56" t="s">
        <v>42</v>
      </c>
      <c r="E36" s="58">
        <v>1.06</v>
      </c>
      <c r="F36" s="3">
        <v>17177</v>
      </c>
      <c r="G36" s="3"/>
      <c r="H36" s="18"/>
      <c r="I36" s="18"/>
    </row>
    <row r="37" spans="1:10" ht="36" customHeight="1" x14ac:dyDescent="0.25">
      <c r="A37" s="2">
        <v>29</v>
      </c>
      <c r="B37" s="60" t="s">
        <v>43</v>
      </c>
      <c r="C37" s="62"/>
      <c r="D37" s="57"/>
      <c r="E37" s="59"/>
      <c r="F37" s="3">
        <v>6636</v>
      </c>
      <c r="G37" s="6"/>
    </row>
    <row r="38" spans="1:10" ht="23.45" customHeight="1" x14ac:dyDescent="0.25">
      <c r="A38" s="35"/>
      <c r="B38" s="82" t="s">
        <v>44</v>
      </c>
      <c r="C38" s="83"/>
      <c r="D38" s="57"/>
      <c r="E38" s="59"/>
      <c r="F38" s="3">
        <v>5200</v>
      </c>
      <c r="G38" s="6"/>
    </row>
    <row r="39" spans="1:10" ht="23.45" customHeight="1" x14ac:dyDescent="0.25">
      <c r="A39" s="35"/>
      <c r="B39" s="60" t="s">
        <v>39</v>
      </c>
      <c r="C39" s="61"/>
      <c r="D39" s="61"/>
      <c r="E39" s="62"/>
      <c r="F39" s="3">
        <f>SUM(F36:F38)</f>
        <v>29013</v>
      </c>
      <c r="G39" s="3">
        <f>F39*E36</f>
        <v>30753.780000000002</v>
      </c>
    </row>
    <row r="40" spans="1:10" ht="23.45" customHeight="1" x14ac:dyDescent="0.25">
      <c r="A40" s="35"/>
      <c r="B40" s="60" t="s">
        <v>55</v>
      </c>
      <c r="C40" s="61"/>
      <c r="D40" s="61"/>
      <c r="E40" s="62"/>
      <c r="F40" s="17">
        <f>G39/F39</f>
        <v>1.06</v>
      </c>
      <c r="G40" s="6"/>
    </row>
    <row r="41" spans="1:10" ht="36" customHeight="1" x14ac:dyDescent="0.25">
      <c r="A41" s="35"/>
      <c r="B41" s="75" t="s">
        <v>45</v>
      </c>
      <c r="C41" s="76"/>
      <c r="D41" s="63"/>
      <c r="E41" s="19">
        <v>1.1200000000000001</v>
      </c>
      <c r="F41" s="3">
        <v>12100</v>
      </c>
      <c r="G41" s="6">
        <f>F41*E41</f>
        <v>13552.000000000002</v>
      </c>
    </row>
    <row r="42" spans="1:10" ht="21" customHeight="1" x14ac:dyDescent="0.25">
      <c r="A42" s="2">
        <v>30</v>
      </c>
      <c r="B42" s="60" t="s">
        <v>46</v>
      </c>
      <c r="C42" s="62"/>
      <c r="D42" s="64"/>
      <c r="E42" s="19">
        <v>1.1200000000000001</v>
      </c>
      <c r="F42" s="3">
        <v>10490</v>
      </c>
      <c r="G42" s="6">
        <f>F42*E42</f>
        <v>11748.800000000001</v>
      </c>
    </row>
    <row r="43" spans="1:10" ht="31.9" customHeight="1" x14ac:dyDescent="0.25">
      <c r="A43" s="2"/>
      <c r="B43" s="60" t="s">
        <v>47</v>
      </c>
      <c r="C43" s="62"/>
      <c r="D43" s="64"/>
      <c r="E43" s="19">
        <v>1.22</v>
      </c>
      <c r="F43" s="3">
        <v>8817</v>
      </c>
      <c r="G43" s="6">
        <f>F43*E43</f>
        <v>10756.74</v>
      </c>
    </row>
    <row r="44" spans="1:10" ht="18" customHeight="1" x14ac:dyDescent="0.25">
      <c r="A44" s="65" t="s">
        <v>54</v>
      </c>
      <c r="B44" s="66"/>
      <c r="C44" s="66"/>
      <c r="D44" s="66"/>
      <c r="E44" s="67"/>
      <c r="F44" s="4">
        <f>SUM(F41:F43)</f>
        <v>31407</v>
      </c>
      <c r="G44" s="3">
        <f>SUM(G41:G43)</f>
        <v>36057.54</v>
      </c>
      <c r="J44" s="20"/>
    </row>
    <row r="45" spans="1:10" ht="16.5" customHeight="1" x14ac:dyDescent="0.25">
      <c r="A45" s="68" t="s">
        <v>56</v>
      </c>
      <c r="B45" s="69"/>
      <c r="C45" s="69"/>
      <c r="D45" s="69"/>
      <c r="E45" s="69"/>
      <c r="F45" s="28">
        <f>G44/F44</f>
        <v>1.1480733594421626</v>
      </c>
      <c r="G45" s="25"/>
      <c r="J45" s="20"/>
    </row>
    <row r="46" spans="1:10" ht="36.75" customHeight="1" x14ac:dyDescent="0.25">
      <c r="A46" s="2">
        <v>35</v>
      </c>
      <c r="B46" s="60" t="s">
        <v>48</v>
      </c>
      <c r="C46" s="62"/>
      <c r="D46" s="56" t="s">
        <v>49</v>
      </c>
      <c r="E46" s="8">
        <v>1.1299999999999999</v>
      </c>
      <c r="F46" s="6">
        <v>4739</v>
      </c>
      <c r="G46" s="3">
        <f>F46*E46</f>
        <v>5355.07</v>
      </c>
    </row>
    <row r="47" spans="1:10" ht="30.75" customHeight="1" x14ac:dyDescent="0.25">
      <c r="A47" s="2">
        <v>36</v>
      </c>
      <c r="B47" s="60" t="s">
        <v>50</v>
      </c>
      <c r="C47" s="62"/>
      <c r="D47" s="57"/>
      <c r="E47" s="9">
        <v>1.1299999999999999</v>
      </c>
      <c r="F47" s="3">
        <v>10489</v>
      </c>
      <c r="G47" s="6">
        <f>F47*E47</f>
        <v>11852.57</v>
      </c>
    </row>
    <row r="48" spans="1:10" x14ac:dyDescent="0.25">
      <c r="A48" s="3">
        <v>37</v>
      </c>
      <c r="B48" s="71" t="s">
        <v>51</v>
      </c>
      <c r="C48" s="72"/>
      <c r="D48" s="57"/>
      <c r="E48" s="9">
        <v>1.1299999999999999</v>
      </c>
      <c r="F48" s="3">
        <v>5810</v>
      </c>
      <c r="G48" s="6">
        <f>F48*E48</f>
        <v>6565.2999999999993</v>
      </c>
    </row>
    <row r="49" spans="1:7" ht="27.6" customHeight="1" x14ac:dyDescent="0.25">
      <c r="A49" s="3">
        <v>38</v>
      </c>
      <c r="B49" s="73" t="s">
        <v>52</v>
      </c>
      <c r="C49" s="74"/>
      <c r="D49" s="70"/>
      <c r="E49" s="23">
        <v>1.1299999999999999</v>
      </c>
      <c r="F49" s="3">
        <v>16885</v>
      </c>
      <c r="G49" s="6">
        <f>F49*E49</f>
        <v>19080.05</v>
      </c>
    </row>
    <row r="50" spans="1:7" x14ac:dyDescent="0.25">
      <c r="A50" s="3"/>
      <c r="B50" s="21"/>
      <c r="C50" s="22" t="s">
        <v>22</v>
      </c>
      <c r="D50" s="37"/>
      <c r="E50" s="37"/>
      <c r="F50" s="4">
        <f>SUM(F46:F49)</f>
        <v>37923</v>
      </c>
      <c r="G50" s="3">
        <f>SUM(G46:G49)</f>
        <v>42852.99</v>
      </c>
    </row>
    <row r="51" spans="1:7" x14ac:dyDescent="0.25">
      <c r="A51" s="53" t="s">
        <v>57</v>
      </c>
      <c r="B51" s="54"/>
      <c r="C51" s="54"/>
      <c r="D51" s="54"/>
      <c r="E51" s="54"/>
      <c r="F51" s="28">
        <f>G50/F50</f>
        <v>1.1299999999999999</v>
      </c>
      <c r="G51" s="11"/>
    </row>
    <row r="52" spans="1:7" x14ac:dyDescent="0.25">
      <c r="A52" s="55" t="s">
        <v>53</v>
      </c>
      <c r="B52" s="55"/>
      <c r="C52" s="55"/>
      <c r="D52" s="55"/>
      <c r="E52" s="55"/>
      <c r="F52" s="29">
        <f>F50+F44+F39+F34+F29+F18+F11</f>
        <v>137414</v>
      </c>
      <c r="G52" s="30">
        <f>G50+G44+G39+G34+G29+G18+G11</f>
        <v>149539.76</v>
      </c>
    </row>
  </sheetData>
  <mergeCells count="62">
    <mergeCell ref="B2:G2"/>
    <mergeCell ref="A3:A4"/>
    <mergeCell ref="B3:F3"/>
    <mergeCell ref="B4:C4"/>
    <mergeCell ref="B5:C5"/>
    <mergeCell ref="D5:D10"/>
    <mergeCell ref="E5:E10"/>
    <mergeCell ref="B6:C6"/>
    <mergeCell ref="B7:C7"/>
    <mergeCell ref="B8:C8"/>
    <mergeCell ref="B9:C9"/>
    <mergeCell ref="B10:C10"/>
    <mergeCell ref="A11:E11"/>
    <mergeCell ref="A12:C12"/>
    <mergeCell ref="B13:C13"/>
    <mergeCell ref="D13:D17"/>
    <mergeCell ref="B14:C14"/>
    <mergeCell ref="B15:C15"/>
    <mergeCell ref="B16:C16"/>
    <mergeCell ref="B17:C17"/>
    <mergeCell ref="A18:E18"/>
    <mergeCell ref="A19:E19"/>
    <mergeCell ref="B20:C20"/>
    <mergeCell ref="D20:D28"/>
    <mergeCell ref="E20:E28"/>
    <mergeCell ref="B21:C21"/>
    <mergeCell ref="B22:C22"/>
    <mergeCell ref="B23:C23"/>
    <mergeCell ref="B24:C24"/>
    <mergeCell ref="B25:C25"/>
    <mergeCell ref="B43:C43"/>
    <mergeCell ref="B26:C26"/>
    <mergeCell ref="B27:C27"/>
    <mergeCell ref="B28:C28"/>
    <mergeCell ref="A29:E29"/>
    <mergeCell ref="B30:E30"/>
    <mergeCell ref="B31:C31"/>
    <mergeCell ref="E31:E33"/>
    <mergeCell ref="B32:C32"/>
    <mergeCell ref="D32:D33"/>
    <mergeCell ref="B33:C33"/>
    <mergeCell ref="A34:E34"/>
    <mergeCell ref="B35:E35"/>
    <mergeCell ref="B36:C36"/>
    <mergeCell ref="B37:C37"/>
    <mergeCell ref="B38:C38"/>
    <mergeCell ref="A51:E51"/>
    <mergeCell ref="A52:E52"/>
    <mergeCell ref="D36:D38"/>
    <mergeCell ref="E36:E38"/>
    <mergeCell ref="B39:E39"/>
    <mergeCell ref="B40:E40"/>
    <mergeCell ref="D41:D43"/>
    <mergeCell ref="A44:E44"/>
    <mergeCell ref="A45:E45"/>
    <mergeCell ref="B46:C46"/>
    <mergeCell ref="D46:D49"/>
    <mergeCell ref="B47:C47"/>
    <mergeCell ref="B48:C48"/>
    <mergeCell ref="B49:C49"/>
    <mergeCell ref="B41:C41"/>
    <mergeCell ref="B42:C4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topLeftCell="A4" zoomScaleSheetLayoutView="140" workbookViewId="0">
      <selection activeCell="I11" sqref="I11"/>
    </sheetView>
  </sheetViews>
  <sheetFormatPr defaultColWidth="9.140625" defaultRowHeight="15" x14ac:dyDescent="0.25"/>
  <cols>
    <col min="1" max="1" width="7.42578125" style="39" customWidth="1"/>
    <col min="2" max="2" width="9.28515625" style="39" customWidth="1"/>
    <col min="3" max="3" width="34.5703125" style="39" customWidth="1"/>
    <col min="4" max="4" width="14.140625" style="39" customWidth="1"/>
    <col min="5" max="5" width="15.7109375" style="39" customWidth="1"/>
    <col min="6" max="16384" width="9.140625" style="39"/>
  </cols>
  <sheetData>
    <row r="1" spans="1:5" x14ac:dyDescent="0.25">
      <c r="C1" s="52"/>
      <c r="D1" s="52"/>
      <c r="E1" s="52" t="s">
        <v>72</v>
      </c>
    </row>
    <row r="2" spans="1:5" ht="14.45" customHeight="1" x14ac:dyDescent="0.25">
      <c r="C2" s="102" t="s">
        <v>73</v>
      </c>
      <c r="D2" s="102"/>
      <c r="E2" s="102"/>
    </row>
    <row r="3" spans="1:5" x14ac:dyDescent="0.25">
      <c r="D3" s="102"/>
      <c r="E3" s="102"/>
    </row>
    <row r="4" spans="1:5" ht="20.25" customHeight="1" x14ac:dyDescent="0.25">
      <c r="C4" s="102" t="s">
        <v>69</v>
      </c>
      <c r="D4" s="102"/>
      <c r="E4" s="102"/>
    </row>
    <row r="5" spans="1:5" x14ac:dyDescent="0.25">
      <c r="B5" s="102" t="s">
        <v>64</v>
      </c>
      <c r="C5" s="102"/>
      <c r="D5" s="102"/>
      <c r="E5" s="102"/>
    </row>
    <row r="6" spans="1:5" x14ac:dyDescent="0.25">
      <c r="A6" s="108"/>
      <c r="B6" s="108"/>
      <c r="C6" s="108"/>
      <c r="D6" s="108"/>
      <c r="E6" s="108"/>
    </row>
    <row r="7" spans="1:5" ht="15" customHeight="1" x14ac:dyDescent="0.3">
      <c r="A7" s="147" t="s">
        <v>67</v>
      </c>
      <c r="B7" s="147"/>
      <c r="C7" s="147"/>
      <c r="D7" s="147"/>
      <c r="E7" s="147"/>
    </row>
    <row r="8" spans="1:5" ht="18.75" x14ac:dyDescent="0.3">
      <c r="A8" s="147" t="s">
        <v>74</v>
      </c>
      <c r="B8" s="147"/>
      <c r="C8" s="147"/>
      <c r="D8" s="147"/>
      <c r="E8" s="147"/>
    </row>
    <row r="9" spans="1:5" ht="11.45" customHeight="1" x14ac:dyDescent="0.25">
      <c r="B9" s="109"/>
      <c r="C9" s="109"/>
      <c r="D9" s="109"/>
      <c r="E9" s="109"/>
    </row>
    <row r="10" spans="1:5" s="41" customFormat="1" ht="20.25" customHeight="1" x14ac:dyDescent="0.25">
      <c r="A10" s="103" t="s">
        <v>66</v>
      </c>
      <c r="B10" s="105" t="s">
        <v>2</v>
      </c>
      <c r="C10" s="106"/>
      <c r="D10" s="106"/>
      <c r="E10" s="107"/>
    </row>
    <row r="11" spans="1:5" s="41" customFormat="1" ht="30" x14ac:dyDescent="0.25">
      <c r="A11" s="104"/>
      <c r="B11" s="105" t="s">
        <v>68</v>
      </c>
      <c r="C11" s="107"/>
      <c r="D11" s="45" t="s">
        <v>4</v>
      </c>
      <c r="E11" s="45" t="s">
        <v>65</v>
      </c>
    </row>
    <row r="12" spans="1:5" ht="18" customHeight="1" x14ac:dyDescent="0.25">
      <c r="A12" s="46">
        <v>1</v>
      </c>
      <c r="B12" s="98" t="s">
        <v>13</v>
      </c>
      <c r="C12" s="99"/>
      <c r="D12" s="111" t="s">
        <v>9</v>
      </c>
      <c r="E12" s="88">
        <v>0.9</v>
      </c>
    </row>
    <row r="13" spans="1:5" ht="18" customHeight="1" x14ac:dyDescent="0.25">
      <c r="A13" s="46"/>
      <c r="B13" s="98" t="s">
        <v>71</v>
      </c>
      <c r="C13" s="99"/>
      <c r="D13" s="112"/>
      <c r="E13" s="64"/>
    </row>
    <row r="14" spans="1:5" ht="22.15" customHeight="1" x14ac:dyDescent="0.25">
      <c r="A14" s="46">
        <v>2</v>
      </c>
      <c r="B14" s="100" t="s">
        <v>70</v>
      </c>
      <c r="C14" s="100"/>
      <c r="D14" s="112"/>
      <c r="E14" s="64"/>
    </row>
    <row r="15" spans="1:5" ht="9.6" customHeight="1" x14ac:dyDescent="0.25">
      <c r="A15" s="68"/>
      <c r="B15" s="69"/>
      <c r="C15" s="69"/>
      <c r="D15" s="69"/>
      <c r="E15" s="77"/>
    </row>
    <row r="16" spans="1:5" ht="30.6" customHeight="1" x14ac:dyDescent="0.25">
      <c r="A16" s="46">
        <v>4</v>
      </c>
      <c r="B16" s="100" t="s">
        <v>18</v>
      </c>
      <c r="C16" s="100"/>
      <c r="D16" s="111" t="s">
        <v>63</v>
      </c>
      <c r="E16" s="88">
        <v>0.98</v>
      </c>
    </row>
    <row r="17" spans="1:5" ht="29.45" customHeight="1" x14ac:dyDescent="0.25">
      <c r="A17" s="46">
        <v>5</v>
      </c>
      <c r="B17" s="100" t="s">
        <v>19</v>
      </c>
      <c r="C17" s="100"/>
      <c r="D17" s="112"/>
      <c r="E17" s="64"/>
    </row>
    <row r="18" spans="1:5" ht="30" customHeight="1" x14ac:dyDescent="0.25">
      <c r="A18" s="46">
        <v>6</v>
      </c>
      <c r="B18" s="101" t="s">
        <v>21</v>
      </c>
      <c r="C18" s="101"/>
      <c r="D18" s="112"/>
      <c r="E18" s="64"/>
    </row>
    <row r="19" spans="1:5" ht="22.15" customHeight="1" x14ac:dyDescent="0.25">
      <c r="A19" s="46">
        <v>7</v>
      </c>
      <c r="B19" s="100" t="s">
        <v>61</v>
      </c>
      <c r="C19" s="100"/>
      <c r="D19" s="112"/>
      <c r="E19" s="64"/>
    </row>
    <row r="20" spans="1:5" ht="10.9" customHeight="1" x14ac:dyDescent="0.25">
      <c r="A20" s="65"/>
      <c r="B20" s="66"/>
      <c r="C20" s="66"/>
      <c r="D20" s="66"/>
      <c r="E20" s="67"/>
    </row>
    <row r="21" spans="1:5" ht="33.6" customHeight="1" x14ac:dyDescent="0.25">
      <c r="A21" s="46">
        <v>8</v>
      </c>
      <c r="B21" s="100" t="s">
        <v>17</v>
      </c>
      <c r="C21" s="100"/>
      <c r="D21" s="136">
        <v>1.3</v>
      </c>
      <c r="E21" s="137">
        <v>1</v>
      </c>
    </row>
    <row r="22" spans="1:5" s="42" customFormat="1" ht="33" customHeight="1" x14ac:dyDescent="0.25">
      <c r="A22" s="47">
        <v>9</v>
      </c>
      <c r="B22" s="101" t="s">
        <v>24</v>
      </c>
      <c r="C22" s="101"/>
      <c r="D22" s="136"/>
      <c r="E22" s="137"/>
    </row>
    <row r="23" spans="1:5" s="42" customFormat="1" ht="34.15" customHeight="1" x14ac:dyDescent="0.25">
      <c r="A23" s="47">
        <v>10</v>
      </c>
      <c r="B23" s="101" t="s">
        <v>26</v>
      </c>
      <c r="C23" s="101"/>
      <c r="D23" s="136"/>
      <c r="E23" s="137"/>
    </row>
    <row r="24" spans="1:5" s="42" customFormat="1" ht="28.9" customHeight="1" x14ac:dyDescent="0.25">
      <c r="A24" s="47">
        <v>14</v>
      </c>
      <c r="B24" s="101" t="s">
        <v>31</v>
      </c>
      <c r="C24" s="101"/>
      <c r="D24" s="136"/>
      <c r="E24" s="137"/>
    </row>
    <row r="25" spans="1:5" s="42" customFormat="1" ht="22.9" customHeight="1" x14ac:dyDescent="0.25">
      <c r="A25" s="47">
        <v>15</v>
      </c>
      <c r="B25" s="101" t="s">
        <v>32</v>
      </c>
      <c r="C25" s="101"/>
      <c r="D25" s="136"/>
      <c r="E25" s="137"/>
    </row>
    <row r="26" spans="1:5" ht="30.75" customHeight="1" x14ac:dyDescent="0.25">
      <c r="A26" s="49">
        <v>19</v>
      </c>
      <c r="B26" s="98" t="s">
        <v>20</v>
      </c>
      <c r="C26" s="99"/>
      <c r="D26" s="136"/>
      <c r="E26" s="137"/>
    </row>
    <row r="27" spans="1:5" ht="10.15" customHeight="1" x14ac:dyDescent="0.25">
      <c r="A27" s="144"/>
      <c r="B27" s="145"/>
      <c r="C27" s="145"/>
      <c r="D27" s="145"/>
      <c r="E27" s="146"/>
    </row>
    <row r="28" spans="1:5" s="42" customFormat="1" ht="30.6" customHeight="1" x14ac:dyDescent="0.25">
      <c r="A28" s="47">
        <v>11</v>
      </c>
      <c r="B28" s="101" t="s">
        <v>27</v>
      </c>
      <c r="C28" s="101"/>
      <c r="D28" s="138" t="s">
        <v>25</v>
      </c>
      <c r="E28" s="141">
        <v>1.01</v>
      </c>
    </row>
    <row r="29" spans="1:5" s="42" customFormat="1" ht="34.5" customHeight="1" x14ac:dyDescent="0.25">
      <c r="A29" s="47">
        <v>12</v>
      </c>
      <c r="B29" s="101" t="s">
        <v>28</v>
      </c>
      <c r="C29" s="101"/>
      <c r="D29" s="139"/>
      <c r="E29" s="142"/>
    </row>
    <row r="30" spans="1:5" s="42" customFormat="1" ht="33" customHeight="1" x14ac:dyDescent="0.25">
      <c r="A30" s="47">
        <v>13</v>
      </c>
      <c r="B30" s="101" t="s">
        <v>29</v>
      </c>
      <c r="C30" s="101"/>
      <c r="D30" s="139"/>
      <c r="E30" s="142"/>
    </row>
    <row r="31" spans="1:5" s="42" customFormat="1" ht="27.75" customHeight="1" x14ac:dyDescent="0.25">
      <c r="A31" s="48">
        <v>16</v>
      </c>
      <c r="B31" s="125" t="s">
        <v>60</v>
      </c>
      <c r="C31" s="126"/>
      <c r="D31" s="139"/>
      <c r="E31" s="142"/>
    </row>
    <row r="32" spans="1:5" s="42" customFormat="1" ht="30.75" customHeight="1" x14ac:dyDescent="0.25">
      <c r="A32" s="47">
        <v>17</v>
      </c>
      <c r="B32" s="125" t="s">
        <v>36</v>
      </c>
      <c r="C32" s="126"/>
      <c r="D32" s="139"/>
      <c r="E32" s="142"/>
    </row>
    <row r="33" spans="1:9" ht="32.25" customHeight="1" x14ac:dyDescent="0.25">
      <c r="A33" s="46">
        <v>18</v>
      </c>
      <c r="B33" s="98" t="s">
        <v>43</v>
      </c>
      <c r="C33" s="99"/>
      <c r="D33" s="140"/>
      <c r="E33" s="143"/>
    </row>
    <row r="34" spans="1:9" ht="11.25" customHeight="1" x14ac:dyDescent="0.25">
      <c r="A34" s="65"/>
      <c r="B34" s="66"/>
      <c r="C34" s="66"/>
      <c r="D34" s="66"/>
      <c r="E34" s="67"/>
    </row>
    <row r="35" spans="1:9" ht="27" customHeight="1" x14ac:dyDescent="0.25">
      <c r="A35" s="49">
        <v>20</v>
      </c>
      <c r="B35" s="123" t="s">
        <v>44</v>
      </c>
      <c r="C35" s="124"/>
      <c r="D35" s="112" t="s">
        <v>37</v>
      </c>
      <c r="E35" s="59">
        <v>1.02</v>
      </c>
    </row>
    <row r="36" spans="1:9" ht="33.75" customHeight="1" x14ac:dyDescent="0.25">
      <c r="A36" s="49">
        <v>21</v>
      </c>
      <c r="B36" s="125" t="s">
        <v>47</v>
      </c>
      <c r="C36" s="126"/>
      <c r="D36" s="112"/>
      <c r="E36" s="59"/>
    </row>
    <row r="37" spans="1:9" ht="36.75" customHeight="1" x14ac:dyDescent="0.25">
      <c r="A37" s="49">
        <v>22</v>
      </c>
      <c r="B37" s="125" t="s">
        <v>38</v>
      </c>
      <c r="C37" s="126"/>
      <c r="D37" s="112"/>
      <c r="E37" s="79"/>
    </row>
    <row r="38" spans="1:9" s="40" customFormat="1" ht="12.75" customHeight="1" x14ac:dyDescent="0.25">
      <c r="A38" s="115"/>
      <c r="B38" s="116"/>
      <c r="C38" s="116"/>
      <c r="D38" s="116"/>
      <c r="E38" s="117"/>
    </row>
    <row r="39" spans="1:9" s="43" customFormat="1" ht="29.25" customHeight="1" x14ac:dyDescent="0.25">
      <c r="A39" s="50">
        <v>23</v>
      </c>
      <c r="B39" s="110" t="s">
        <v>30</v>
      </c>
      <c r="C39" s="110"/>
      <c r="D39" s="118" t="s">
        <v>58</v>
      </c>
      <c r="E39" s="121">
        <v>1.1000000000000001</v>
      </c>
    </row>
    <row r="40" spans="1:9" s="43" customFormat="1" ht="31.5" customHeight="1" x14ac:dyDescent="0.25">
      <c r="A40" s="50">
        <v>24</v>
      </c>
      <c r="B40" s="110" t="s">
        <v>62</v>
      </c>
      <c r="C40" s="110"/>
      <c r="D40" s="119"/>
      <c r="E40" s="122"/>
    </row>
    <row r="41" spans="1:9" ht="11.25" customHeight="1" x14ac:dyDescent="0.25">
      <c r="A41" s="129"/>
      <c r="B41" s="130"/>
      <c r="C41" s="130"/>
      <c r="D41" s="130"/>
      <c r="E41" s="131"/>
      <c r="F41" s="44"/>
      <c r="G41" s="44"/>
      <c r="H41" s="44"/>
      <c r="I41" s="44"/>
    </row>
    <row r="42" spans="1:9" s="42" customFormat="1" ht="25.5" customHeight="1" x14ac:dyDescent="0.25">
      <c r="A42" s="50">
        <v>25</v>
      </c>
      <c r="B42" s="110" t="s">
        <v>51</v>
      </c>
      <c r="C42" s="110"/>
      <c r="D42" s="135" t="s">
        <v>59</v>
      </c>
      <c r="E42" s="120">
        <v>1.1299999999999999</v>
      </c>
    </row>
    <row r="43" spans="1:9" s="42" customFormat="1" ht="33.75" customHeight="1" x14ac:dyDescent="0.25">
      <c r="A43" s="50">
        <v>26</v>
      </c>
      <c r="B43" s="132" t="s">
        <v>45</v>
      </c>
      <c r="C43" s="132"/>
      <c r="D43" s="118"/>
      <c r="E43" s="121"/>
    </row>
    <row r="44" spans="1:9" s="42" customFormat="1" ht="24" customHeight="1" x14ac:dyDescent="0.25">
      <c r="A44" s="50">
        <v>27</v>
      </c>
      <c r="B44" s="133" t="s">
        <v>48</v>
      </c>
      <c r="C44" s="134"/>
      <c r="D44" s="118"/>
      <c r="E44" s="121"/>
    </row>
    <row r="45" spans="1:9" s="42" customFormat="1" ht="37.5" customHeight="1" x14ac:dyDescent="0.25">
      <c r="A45" s="50">
        <v>28</v>
      </c>
      <c r="B45" s="113" t="s">
        <v>50</v>
      </c>
      <c r="C45" s="114"/>
      <c r="D45" s="118"/>
      <c r="E45" s="121"/>
    </row>
    <row r="46" spans="1:9" s="42" customFormat="1" ht="25.9" customHeight="1" x14ac:dyDescent="0.25">
      <c r="A46" s="50">
        <v>29</v>
      </c>
      <c r="B46" s="127" t="s">
        <v>41</v>
      </c>
      <c r="C46" s="128"/>
      <c r="D46" s="118"/>
      <c r="E46" s="121"/>
    </row>
    <row r="47" spans="1:9" ht="32.25" customHeight="1" x14ac:dyDescent="0.25">
      <c r="A47" s="51">
        <v>30</v>
      </c>
      <c r="B47" s="110" t="s">
        <v>52</v>
      </c>
      <c r="C47" s="110"/>
      <c r="D47" s="118"/>
      <c r="E47" s="121"/>
    </row>
    <row r="48" spans="1:9" ht="19.899999999999999" customHeight="1" x14ac:dyDescent="0.25">
      <c r="A48" s="51">
        <v>31</v>
      </c>
      <c r="B48" s="110" t="s">
        <v>46</v>
      </c>
      <c r="C48" s="110"/>
      <c r="D48" s="119"/>
      <c r="E48" s="122"/>
    </row>
  </sheetData>
  <mergeCells count="62">
    <mergeCell ref="A34:E34"/>
    <mergeCell ref="B22:C22"/>
    <mergeCell ref="B23:C23"/>
    <mergeCell ref="B28:C28"/>
    <mergeCell ref="B29:C29"/>
    <mergeCell ref="B33:C33"/>
    <mergeCell ref="D21:D26"/>
    <mergeCell ref="E21:E26"/>
    <mergeCell ref="D28:D33"/>
    <mergeCell ref="E28:E33"/>
    <mergeCell ref="A27:E27"/>
    <mergeCell ref="B31:C31"/>
    <mergeCell ref="B32:C32"/>
    <mergeCell ref="B24:C24"/>
    <mergeCell ref="D39:D40"/>
    <mergeCell ref="E12:E14"/>
    <mergeCell ref="E42:E48"/>
    <mergeCell ref="B35:C35"/>
    <mergeCell ref="D35:D37"/>
    <mergeCell ref="E35:E37"/>
    <mergeCell ref="B37:C37"/>
    <mergeCell ref="B36:C36"/>
    <mergeCell ref="E39:E40"/>
    <mergeCell ref="B46:C46"/>
    <mergeCell ref="B42:C42"/>
    <mergeCell ref="A41:E41"/>
    <mergeCell ref="B43:C43"/>
    <mergeCell ref="B44:C44"/>
    <mergeCell ref="B48:C48"/>
    <mergeCell ref="D42:D48"/>
    <mergeCell ref="B47:C47"/>
    <mergeCell ref="B39:C39"/>
    <mergeCell ref="B40:C40"/>
    <mergeCell ref="A15:E15"/>
    <mergeCell ref="B16:C16"/>
    <mergeCell ref="D16:D19"/>
    <mergeCell ref="E16:E19"/>
    <mergeCell ref="B17:C17"/>
    <mergeCell ref="B18:C18"/>
    <mergeCell ref="B19:C19"/>
    <mergeCell ref="A20:E20"/>
    <mergeCell ref="B45:C45"/>
    <mergeCell ref="B21:C21"/>
    <mergeCell ref="B26:C26"/>
    <mergeCell ref="B30:C30"/>
    <mergeCell ref="A38:E38"/>
    <mergeCell ref="A10:A11"/>
    <mergeCell ref="B10:E10"/>
    <mergeCell ref="B11:C11"/>
    <mergeCell ref="C4:E4"/>
    <mergeCell ref="B5:E5"/>
    <mergeCell ref="A6:E6"/>
    <mergeCell ref="B9:E9"/>
    <mergeCell ref="A7:E7"/>
    <mergeCell ref="A8:E8"/>
    <mergeCell ref="B13:C13"/>
    <mergeCell ref="B14:C14"/>
    <mergeCell ref="B25:C25"/>
    <mergeCell ref="B12:C12"/>
    <mergeCell ref="C2:E2"/>
    <mergeCell ref="D3:E3"/>
    <mergeCell ref="D12:D14"/>
  </mergeCells>
  <printOptions horizontalCentered="1"/>
  <pageMargins left="1.1811023622047245" right="0.70866141732283472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 по уровням с изм.</vt:lpstr>
      <vt:lpstr>Уровни МО 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</dc:creator>
  <cp:lastModifiedBy>Пользователь Windows</cp:lastModifiedBy>
  <cp:lastPrinted>2019-02-04T09:56:04Z</cp:lastPrinted>
  <dcterms:created xsi:type="dcterms:W3CDTF">2017-01-17T13:59:44Z</dcterms:created>
  <dcterms:modified xsi:type="dcterms:W3CDTF">2019-02-05T08:56:31Z</dcterms:modified>
</cp:coreProperties>
</file>