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ОСТАВИТЬ!!!!\Гуазова А\закон\2024\"/>
    </mc:Choice>
  </mc:AlternateContent>
  <bookViews>
    <workbookView xWindow="0" yWindow="0" windowWidth="28800" windowHeight="13020"/>
  </bookViews>
  <sheets>
    <sheet name="форма для отпраки  2024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C43" i="1"/>
  <c r="C7" i="1"/>
  <c r="D7" i="1"/>
  <c r="E7" i="1" s="1"/>
  <c r="E42" i="1" l="1"/>
  <c r="E41" i="1"/>
  <c r="E40" i="1"/>
  <c r="E39" i="1"/>
  <c r="E38" i="1"/>
  <c r="E37" i="1"/>
  <c r="D37" i="1"/>
  <c r="C37" i="1"/>
  <c r="C28" i="1" s="1"/>
  <c r="E36" i="1"/>
  <c r="E35" i="1"/>
  <c r="E34" i="1"/>
  <c r="E33" i="1"/>
  <c r="E32" i="1"/>
  <c r="E31" i="1"/>
  <c r="E30" i="1"/>
  <c r="E29" i="1"/>
  <c r="D28" i="1"/>
  <c r="E27" i="1"/>
  <c r="E26" i="1"/>
  <c r="E25" i="1"/>
  <c r="E24" i="1"/>
  <c r="D23" i="1"/>
  <c r="C23" i="1"/>
  <c r="E23" i="1" s="1"/>
  <c r="E22" i="1"/>
  <c r="E21" i="1"/>
  <c r="E20" i="1"/>
  <c r="E19" i="1"/>
  <c r="E18" i="1"/>
  <c r="E17" i="1"/>
  <c r="D16" i="1"/>
  <c r="E16" i="1" s="1"/>
  <c r="C16" i="1"/>
  <c r="E15" i="1"/>
  <c r="E14" i="1"/>
  <c r="E13" i="1"/>
  <c r="E12" i="1"/>
  <c r="E11" i="1"/>
  <c r="D10" i="1"/>
  <c r="E10" i="1" s="1"/>
  <c r="C10" i="1"/>
  <c r="E9" i="1"/>
  <c r="D8" i="1"/>
  <c r="E8" i="1" s="1"/>
  <c r="C8" i="1"/>
  <c r="E28" i="1" l="1"/>
</calcChain>
</file>

<file path=xl/sharedStrings.xml><?xml version="1.0" encoding="utf-8"?>
<sst xmlns="http://schemas.openxmlformats.org/spreadsheetml/2006/main" count="77" uniqueCount="74">
  <si>
    <t>(тыс.руб)</t>
  </si>
  <si>
    <t>Наименование показателя</t>
  </si>
  <si>
    <t>% исполнения</t>
  </si>
  <si>
    <t>Доходы - всего из них:</t>
  </si>
  <si>
    <t xml:space="preserve">Неналоговые доходы </t>
  </si>
  <si>
    <t>1.1</t>
  </si>
  <si>
    <t>Доходы от компенсации затрат бюджетов территориальных фондов обязательного медицинского страхования (далее - ТФОМС)</t>
  </si>
  <si>
    <t>1.2</t>
  </si>
  <si>
    <t>Штрафы, санкции, возмещение ущерба, в том числе:</t>
  </si>
  <si>
    <t>1.2.1</t>
  </si>
  <si>
    <t>иные штрафы, неустойки,пени,уплаченные в соответствии с законом в случае неисполнения или ненадлежащего исполнения обязательств перед ТФОМС</t>
  </si>
  <si>
    <t>1.2.2</t>
  </si>
  <si>
    <t>1.2.3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</si>
  <si>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ТФОМС)</t>
  </si>
  <si>
    <t>1.2.4</t>
  </si>
  <si>
    <t>доходы от платежей по искам, предъявленным ТФОМС, к лицам, ответственным за причинение вреда здоровью застрахованного лица, в целях возмещения расходов на оказание медицинской помощи</t>
  </si>
  <si>
    <t>1.2.5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</si>
  <si>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ТФОМС</t>
  </si>
  <si>
    <t>2</t>
  </si>
  <si>
    <t>Межбюджетные трансферты передаваемые бюджетам государственных внебюджетных фондов, в том числе:</t>
  </si>
  <si>
    <t>2.1</t>
  </si>
  <si>
    <t>субвенции бюджетам ТФОМС на финансовое обеспечение организации обязательного медицинского страхования на территориях субъектов Российской Федерации</t>
  </si>
  <si>
    <t>2.2</t>
  </si>
  <si>
    <t>прочие межбюджетные трансферты, передаваемые бюджетам ТФОМС</t>
  </si>
  <si>
    <t>2.3</t>
  </si>
  <si>
    <t>межбюджетные трансферты, передаваемые бюджетам ТФОМС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</si>
  <si>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2.4</t>
  </si>
  <si>
    <t>2.5</t>
  </si>
  <si>
    <t xml:space="preserve">межбюджетные трансферты, передаваемые бюджетам территориальных фондов обязательного медицинского страхования </t>
  </si>
  <si>
    <t>3</t>
  </si>
  <si>
    <t xml:space="preserve"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
</t>
  </si>
  <si>
    <t>4</t>
  </si>
  <si>
    <t>Возврат остатков субвенций, субсидий и иных межбюджетных трансфертов, имеюих целевое назначение, прошлых лет из бюджетов ТФОМС, в том числе:</t>
  </si>
  <si>
    <t>4.1</t>
  </si>
  <si>
    <t>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ТФОМС</t>
  </si>
  <si>
    <t>4.2</t>
  </si>
  <si>
    <t xml:space="preserve">возврат остатков межбюджетных трансфертов на осуществление единовременных выплат мед работникам, прошлых лет из бюджетов ТФОМС в бюджеты ФФОМС </t>
  </si>
  <si>
    <t>возврат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ТФОМС</t>
  </si>
  <si>
    <t>4.3</t>
  </si>
  <si>
    <t>возврат остатков субсидий, субвенций и иных межбюджетных трансфертов, имеющих целевое назначение прошлых лет из бюджетов территориальных фондов обязательного медицинского страхования в бюджеты  территориальных фондов обязательного медицинского страхования</t>
  </si>
  <si>
    <t>Расходы бюджета - всего, из них</t>
  </si>
  <si>
    <t xml:space="preserve">Социальные выплаты гражданам, кроме публичных нормативных социальных выплат (социальное обеспечение и иные выплаты населению)
</t>
  </si>
  <si>
    <t xml:space="preserve">Финансовое обеспечение организации обязательного медицинского страхования на территориях субъектов Российской Федерации (в части оплаты стоимости медицинской помощи, оказанной медицинскими организациями Кабардино-Балкарской Республики лицам, застрахованным в других субъектах Российской Федерации)
</t>
  </si>
  <si>
    <t xml:space="preserve">Финансовое обеспечение организации обязательного медицинского страхования на территориях субъектов Российской Федерации (в части оплаты стоимости медицинской помощи, оказанной лицам, застрахованным в Кабардино-Балкарской Республике, 
в медицинских организациях за пределами Кабардино-Балкарской Республики)
</t>
  </si>
  <si>
    <t>Финансовое обеспечение организации обязательного медицинского страхования на территориях субъектов Российской Федерации за счет неналоговых доходов</t>
  </si>
  <si>
    <t>5</t>
  </si>
  <si>
    <t>6</t>
  </si>
  <si>
    <t>Иные межбюджетные трансферты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</si>
  <si>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7</t>
  </si>
  <si>
    <t>8</t>
  </si>
  <si>
    <t>Финансовое обеспечение иных расходов государственных органов Кабардино-Балкарской Республики и учреждений Кабардино-Балкарской Республики (финансовое обеспечение мероприятий по организации дополнительного профессионального образования медицинских работников по программам повышения квалификации, а также по приобретению и ремонту медицинского оборудования)</t>
  </si>
  <si>
    <t>9</t>
  </si>
  <si>
    <t xml:space="preserve">Расходы бюджетов государственных внебюджетных фондов Российской Федерации на финансовое обеспечение выполнения функций аппарата государственных внебюджетных фондов, в том числе: </t>
  </si>
  <si>
    <t>9.1</t>
  </si>
  <si>
    <t>Расходы на выплаты персоналу в целях обеспечения функций органов управления государственными внебюджетными фондами</t>
  </si>
  <si>
    <t>9.2</t>
  </si>
  <si>
    <t>Закупка товаров работ и услуг для обеспечения государственных (муниципальных) нужд</t>
  </si>
  <si>
    <t>9.3</t>
  </si>
  <si>
    <t>Социальные выплаты гражданам, кроме публичных нормативных социальных выплат</t>
  </si>
  <si>
    <t>9.4</t>
  </si>
  <si>
    <t>Иные бюджетные ассигнования (уплата налогов, сборов и иных платежей)</t>
  </si>
  <si>
    <t>9.5</t>
  </si>
  <si>
    <t>Утвержденные бюджетные назначения</t>
  </si>
  <si>
    <t>Исполнено</t>
  </si>
  <si>
    <t>Отчет</t>
  </si>
  <si>
    <t>об исполнении бюджета  Территориального фонда обязательного медицинского страхования</t>
  </si>
  <si>
    <t>Кабардино-Балкарской Республики</t>
  </si>
  <si>
    <t xml:space="preserve">на 2024 год 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</si>
  <si>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территориальным фондом обязательного медицинского страхования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</si>
  <si>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формирования нормированного страхового запаса территориального фонда обязательного медицинского страхования (софинансирование)</t>
  </si>
  <si>
    <t xml:space="preserve">Иные межбюджетные трансферты бюджетам территориальных фондов обязательного медицинского страхования на финансовое обеспечение формирования нормированного страхового запаса территориального фонда обязательного медицинского страхования </t>
  </si>
  <si>
    <t>Дополнительное финансовое обеспечение медицинской помощи, оказанной лицам, застрахованным по обязательному медицинскому страхованию, в рамках реализации территориальных программ обязательного медицинского страхования в 2024 году в рамках комплекса процессных мероприятий</t>
  </si>
  <si>
    <t>Профессиональная 
подготовка, переподготовка 
и повышение квалификации</t>
  </si>
  <si>
    <t>Дефицит / профицит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</si>
</sst>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"/>
    <numFmt numFmtId="165" formatCode="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Calibri"/>
      <family val="1"/>
      <charset val="204"/>
      <scheme val="minor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2" borderId="0" xfId="0" applyFont="1" applyFill="1"/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64" fontId="7" fillId="2" borderId="1" xfId="1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 wrapText="1" shrinkToFit="1"/>
    </xf>
    <xf numFmtId="164" fontId="3" fillId="0" borderId="0" xfId="0" applyNumberFormat="1" applyFont="1"/>
    <xf numFmtId="49" fontId="4" fillId="2" borderId="1" xfId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left" vertical="center" wrapText="1" shrinkToFit="1"/>
    </xf>
    <xf numFmtId="49" fontId="7" fillId="0" borderId="1" xfId="0" applyNumberFormat="1" applyFont="1" applyFill="1" applyBorder="1" applyAlignment="1">
      <alignment horizontal="left" vertical="center" wrapText="1" shrinkToFit="1"/>
    </xf>
    <xf numFmtId="164" fontId="7" fillId="0" borderId="1" xfId="1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left" vertical="top" wrapText="1" shrinkToFit="1"/>
    </xf>
    <xf numFmtId="164" fontId="10" fillId="2" borderId="1" xfId="0" applyNumberFormat="1" applyFont="1" applyFill="1" applyBorder="1" applyAlignment="1">
      <alignment vertical="center"/>
    </xf>
    <xf numFmtId="164" fontId="10" fillId="0" borderId="1" xfId="0" applyNumberFormat="1" applyFont="1" applyBorder="1" applyAlignment="1">
      <alignment horizontal="right" vertical="center" wrapText="1" shrinkToFit="1"/>
    </xf>
    <xf numFmtId="165" fontId="7" fillId="2" borderId="1" xfId="0" applyNumberFormat="1" applyFont="1" applyFill="1" applyBorder="1" applyAlignment="1">
      <alignment vertical="top" wrapText="1" shrinkToFit="1"/>
    </xf>
    <xf numFmtId="0" fontId="4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top" wrapText="1" shrinkToFit="1"/>
    </xf>
    <xf numFmtId="164" fontId="10" fillId="2" borderId="1" xfId="1" applyNumberFormat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 wrapText="1" shrinkToFit="1"/>
    </xf>
    <xf numFmtId="49" fontId="7" fillId="0" borderId="1" xfId="0" applyNumberFormat="1" applyFont="1" applyBorder="1" applyAlignment="1">
      <alignment horizontal="left" vertical="center" shrinkToFit="1"/>
    </xf>
    <xf numFmtId="0" fontId="3" fillId="0" borderId="1" xfId="0" applyFont="1" applyBorder="1"/>
    <xf numFmtId="0" fontId="11" fillId="0" borderId="0" xfId="0" applyFont="1"/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49" fontId="2" fillId="0" borderId="1" xfId="0" applyNumberFormat="1" applyFont="1" applyFill="1" applyBorder="1" applyAlignment="1">
      <alignment horizontal="left" vertical="center" wrapText="1" shrinkToFit="1"/>
    </xf>
    <xf numFmtId="164" fontId="2" fillId="0" borderId="1" xfId="1" applyNumberFormat="1" applyFont="1" applyFill="1" applyBorder="1" applyAlignment="1">
      <alignment horizontal="right" vertical="center"/>
    </xf>
    <xf numFmtId="164" fontId="3" fillId="0" borderId="0" xfId="0" applyNumberFormat="1" applyFont="1" applyFill="1"/>
    <xf numFmtId="49" fontId="2" fillId="2" borderId="1" xfId="0" applyNumberFormat="1" applyFont="1" applyFill="1" applyBorder="1" applyAlignment="1">
      <alignment horizontal="left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1"/>
  <sheetViews>
    <sheetView tabSelected="1" zoomScale="66" zoomScaleNormal="66" workbookViewId="0">
      <pane xSplit="2" ySplit="6" topLeftCell="C41" activePane="bottomRight" state="frozen"/>
      <selection pane="topRight" activeCell="C1" sqref="C1"/>
      <selection pane="bottomLeft" activeCell="A7" sqref="A7"/>
      <selection pane="bottomRight" activeCell="D56" sqref="D56"/>
    </sheetView>
  </sheetViews>
  <sheetFormatPr defaultRowHeight="12.75" x14ac:dyDescent="0.2"/>
  <cols>
    <col min="1" max="1" width="9.7109375" style="1" customWidth="1"/>
    <col min="2" max="2" width="110.5703125" style="1" customWidth="1"/>
    <col min="3" max="3" width="27.5703125" style="38" customWidth="1"/>
    <col min="4" max="4" width="24.7109375" style="5" customWidth="1"/>
    <col min="5" max="5" width="17.28515625" style="1" customWidth="1"/>
    <col min="6" max="9" width="9.140625" style="1"/>
    <col min="10" max="10" width="28.5703125" style="1" customWidth="1"/>
    <col min="11" max="11" width="25.42578125" style="1" customWidth="1"/>
    <col min="12" max="12" width="16" style="1" customWidth="1"/>
    <col min="13" max="13" width="16.28515625" style="1" customWidth="1"/>
    <col min="14" max="14" width="15.42578125" style="1" customWidth="1"/>
    <col min="15" max="16384" width="9.140625" style="1"/>
  </cols>
  <sheetData>
    <row r="1" spans="1:10" ht="22.5" x14ac:dyDescent="0.2">
      <c r="A1" s="39" t="s">
        <v>64</v>
      </c>
      <c r="B1" s="39"/>
      <c r="C1" s="39"/>
      <c r="D1" s="39"/>
      <c r="E1" s="39"/>
    </row>
    <row r="2" spans="1:10" ht="22.5" x14ac:dyDescent="0.2">
      <c r="A2" s="39" t="s">
        <v>65</v>
      </c>
      <c r="B2" s="39"/>
      <c r="C2" s="39"/>
      <c r="D2" s="39"/>
      <c r="E2" s="39"/>
    </row>
    <row r="3" spans="1:10" ht="22.5" x14ac:dyDescent="0.2">
      <c r="A3" s="39" t="s">
        <v>66</v>
      </c>
      <c r="B3" s="39"/>
      <c r="C3" s="39"/>
      <c r="D3" s="39"/>
      <c r="E3" s="39"/>
    </row>
    <row r="4" spans="1:10" ht="20.25" customHeight="1" x14ac:dyDescent="0.2">
      <c r="A4" s="39" t="s">
        <v>67</v>
      </c>
      <c r="B4" s="39"/>
      <c r="C4" s="39"/>
      <c r="D4" s="39"/>
      <c r="E4" s="39"/>
    </row>
    <row r="5" spans="1:10" ht="27.75" customHeight="1" x14ac:dyDescent="0.25">
      <c r="A5" s="2"/>
      <c r="B5" s="3"/>
      <c r="C5" s="4"/>
      <c r="E5" s="6" t="s">
        <v>0</v>
      </c>
    </row>
    <row r="6" spans="1:10" s="11" customFormat="1" ht="70.5" customHeight="1" x14ac:dyDescent="0.25">
      <c r="A6" s="7"/>
      <c r="B6" s="8" t="s">
        <v>1</v>
      </c>
      <c r="C6" s="9" t="s">
        <v>62</v>
      </c>
      <c r="D6" s="10" t="s">
        <v>63</v>
      </c>
      <c r="E6" s="8" t="s">
        <v>2</v>
      </c>
    </row>
    <row r="7" spans="1:10" s="43" customFormat="1" ht="28.5" customHeight="1" x14ac:dyDescent="0.2">
      <c r="A7" s="40"/>
      <c r="B7" s="41" t="s">
        <v>3</v>
      </c>
      <c r="C7" s="42">
        <f>C8+C16+C22+C23</f>
        <v>13775341.700000001</v>
      </c>
      <c r="D7" s="42">
        <f>D8+D16+D22+D23</f>
        <v>13768212.299999999</v>
      </c>
      <c r="E7" s="42">
        <f>D7/C7*100</f>
        <v>99.948245203964689</v>
      </c>
    </row>
    <row r="8" spans="1:10" ht="22.5" customHeight="1" x14ac:dyDescent="0.2">
      <c r="A8" s="12">
        <v>1</v>
      </c>
      <c r="B8" s="13" t="s">
        <v>4</v>
      </c>
      <c r="C8" s="14">
        <f>C9+C10</f>
        <v>42842.1</v>
      </c>
      <c r="D8" s="14">
        <f>D9+D10</f>
        <v>42602.2</v>
      </c>
      <c r="E8" s="15">
        <f>D8/C8*100</f>
        <v>99.440036786245301</v>
      </c>
      <c r="J8" s="16"/>
    </row>
    <row r="9" spans="1:10" ht="43.5" customHeight="1" x14ac:dyDescent="0.2">
      <c r="A9" s="17" t="s">
        <v>5</v>
      </c>
      <c r="B9" s="18" t="s">
        <v>6</v>
      </c>
      <c r="C9" s="19">
        <v>30845</v>
      </c>
      <c r="D9" s="20">
        <v>30402.1</v>
      </c>
      <c r="E9" s="15">
        <f t="shared" ref="E9:E42" si="0">D9/C9*100</f>
        <v>98.564110876965472</v>
      </c>
    </row>
    <row r="10" spans="1:10" ht="24.75" customHeight="1" x14ac:dyDescent="0.2">
      <c r="A10" s="12" t="s">
        <v>7</v>
      </c>
      <c r="B10" s="21" t="s">
        <v>8</v>
      </c>
      <c r="C10" s="22">
        <f>C11+C12+C13+C15+C14</f>
        <v>11997.099999999999</v>
      </c>
      <c r="D10" s="22">
        <f>D11+D12+D13+D15+D14</f>
        <v>12200.1</v>
      </c>
      <c r="E10" s="15">
        <f t="shared" si="0"/>
        <v>101.69207558493305</v>
      </c>
    </row>
    <row r="11" spans="1:10" ht="47.25" customHeight="1" x14ac:dyDescent="0.2">
      <c r="A11" s="17" t="s">
        <v>9</v>
      </c>
      <c r="B11" s="21" t="s">
        <v>10</v>
      </c>
      <c r="C11" s="19">
        <v>1636.5</v>
      </c>
      <c r="D11" s="20">
        <v>1566.9</v>
      </c>
      <c r="E11" s="15">
        <f t="shared" si="0"/>
        <v>95.747021081576548</v>
      </c>
    </row>
    <row r="12" spans="1:10" ht="61.5" customHeight="1" x14ac:dyDescent="0.2">
      <c r="A12" s="17" t="s">
        <v>11</v>
      </c>
      <c r="B12" s="21" t="s">
        <v>68</v>
      </c>
      <c r="C12" s="19">
        <v>20</v>
      </c>
      <c r="D12" s="20">
        <v>8.1999999999999993</v>
      </c>
      <c r="E12" s="15">
        <f t="shared" si="0"/>
        <v>41</v>
      </c>
    </row>
    <row r="13" spans="1:10" ht="57" customHeight="1" x14ac:dyDescent="0.2">
      <c r="A13" s="17" t="s">
        <v>12</v>
      </c>
      <c r="B13" s="21" t="s">
        <v>13</v>
      </c>
      <c r="C13" s="19">
        <v>9383.7999999999993</v>
      </c>
      <c r="D13" s="20">
        <v>9631.9</v>
      </c>
      <c r="E13" s="15">
        <f t="shared" si="0"/>
        <v>102.64391824207677</v>
      </c>
    </row>
    <row r="14" spans="1:10" ht="66.75" customHeight="1" x14ac:dyDescent="0.2">
      <c r="A14" s="17" t="s">
        <v>14</v>
      </c>
      <c r="B14" s="21" t="s">
        <v>15</v>
      </c>
      <c r="C14" s="19">
        <v>938.5</v>
      </c>
      <c r="D14" s="20">
        <v>974.4</v>
      </c>
      <c r="E14" s="15">
        <f t="shared" si="0"/>
        <v>103.82525306339905</v>
      </c>
    </row>
    <row r="15" spans="1:10" ht="62.25" customHeight="1" x14ac:dyDescent="0.2">
      <c r="A15" s="17" t="s">
        <v>16</v>
      </c>
      <c r="B15" s="18" t="s">
        <v>17</v>
      </c>
      <c r="C15" s="19">
        <v>18.3</v>
      </c>
      <c r="D15" s="20">
        <v>18.7</v>
      </c>
      <c r="E15" s="15">
        <f t="shared" si="0"/>
        <v>102.18579234972678</v>
      </c>
    </row>
    <row r="16" spans="1:10" ht="48.75" customHeight="1" x14ac:dyDescent="0.2">
      <c r="A16" s="17" t="s">
        <v>18</v>
      </c>
      <c r="B16" s="23" t="s">
        <v>19</v>
      </c>
      <c r="C16" s="19">
        <f>C17+C18+C19+C20+C21</f>
        <v>13743186.100000001</v>
      </c>
      <c r="D16" s="19">
        <f>D17+D18+D19+D20+D21</f>
        <v>13735226.299999999</v>
      </c>
      <c r="E16" s="15">
        <f t="shared" si="0"/>
        <v>99.942081843743622</v>
      </c>
    </row>
    <row r="17" spans="1:11" ht="47.25" customHeight="1" x14ac:dyDescent="0.2">
      <c r="A17" s="17" t="s">
        <v>20</v>
      </c>
      <c r="B17" s="24" t="s">
        <v>21</v>
      </c>
      <c r="C17" s="25">
        <v>13160998</v>
      </c>
      <c r="D17" s="20">
        <v>13160998</v>
      </c>
      <c r="E17" s="15">
        <f t="shared" si="0"/>
        <v>100</v>
      </c>
      <c r="J17" s="16"/>
    </row>
    <row r="18" spans="1:11" ht="34.5" customHeight="1" x14ac:dyDescent="0.2">
      <c r="A18" s="17" t="s">
        <v>22</v>
      </c>
      <c r="B18" s="24" t="s">
        <v>23</v>
      </c>
      <c r="C18" s="19">
        <v>524224.4</v>
      </c>
      <c r="D18" s="26">
        <v>516275.7</v>
      </c>
      <c r="E18" s="15">
        <f t="shared" si="0"/>
        <v>98.483721856517931</v>
      </c>
      <c r="J18" s="16"/>
      <c r="K18" s="16"/>
    </row>
    <row r="19" spans="1:11" ht="77.25" customHeight="1" x14ac:dyDescent="0.2">
      <c r="A19" s="17" t="s">
        <v>24</v>
      </c>
      <c r="B19" s="24" t="s">
        <v>25</v>
      </c>
      <c r="C19" s="19">
        <v>152.30000000000001</v>
      </c>
      <c r="D19" s="20">
        <v>141.19999999999999</v>
      </c>
      <c r="E19" s="15">
        <f t="shared" si="0"/>
        <v>92.711753118844371</v>
      </c>
    </row>
    <row r="20" spans="1:11" ht="72" customHeight="1" x14ac:dyDescent="0.2">
      <c r="A20" s="17" t="s">
        <v>26</v>
      </c>
      <c r="B20" s="24" t="s">
        <v>69</v>
      </c>
      <c r="C20" s="19">
        <v>24152.400000000001</v>
      </c>
      <c r="D20" s="19">
        <v>24152.400000000001</v>
      </c>
      <c r="E20" s="15">
        <f t="shared" si="0"/>
        <v>100</v>
      </c>
    </row>
    <row r="21" spans="1:11" ht="49.5" customHeight="1" x14ac:dyDescent="0.2">
      <c r="A21" s="17" t="s">
        <v>27</v>
      </c>
      <c r="B21" s="27" t="s">
        <v>28</v>
      </c>
      <c r="C21" s="19">
        <v>33659</v>
      </c>
      <c r="D21" s="19">
        <v>33659</v>
      </c>
      <c r="E21" s="15">
        <f t="shared" si="0"/>
        <v>100</v>
      </c>
    </row>
    <row r="22" spans="1:11" ht="60.75" customHeight="1" x14ac:dyDescent="0.2">
      <c r="A22" s="17" t="s">
        <v>29</v>
      </c>
      <c r="B22" s="27" t="s">
        <v>30</v>
      </c>
      <c r="C22" s="28">
        <v>803.7</v>
      </c>
      <c r="D22" s="26">
        <v>805.3</v>
      </c>
      <c r="E22" s="29">
        <f t="shared" si="0"/>
        <v>100.19907925842975</v>
      </c>
    </row>
    <row r="23" spans="1:11" ht="54.75" customHeight="1" x14ac:dyDescent="0.2">
      <c r="A23" s="12" t="s">
        <v>31</v>
      </c>
      <c r="B23" s="23" t="s">
        <v>32</v>
      </c>
      <c r="C23" s="19">
        <f>C24+C26+C27</f>
        <v>-11490.199999999999</v>
      </c>
      <c r="D23" s="19">
        <f>D24+D26+D27</f>
        <v>-10421.5</v>
      </c>
      <c r="E23" s="15">
        <f t="shared" si="0"/>
        <v>90.699030478146597</v>
      </c>
    </row>
    <row r="24" spans="1:11" ht="61.5" customHeight="1" x14ac:dyDescent="0.2">
      <c r="A24" s="12" t="s">
        <v>33</v>
      </c>
      <c r="B24" s="30" t="s">
        <v>34</v>
      </c>
      <c r="C24" s="19">
        <v>-11202.8</v>
      </c>
      <c r="D24" s="20">
        <v>-10134.1</v>
      </c>
      <c r="E24" s="15">
        <f t="shared" si="0"/>
        <v>90.460420609133436</v>
      </c>
    </row>
    <row r="25" spans="1:11" ht="50.25" hidden="1" customHeight="1" x14ac:dyDescent="0.2">
      <c r="A25" s="12" t="s">
        <v>35</v>
      </c>
      <c r="B25" s="23" t="s">
        <v>36</v>
      </c>
      <c r="C25" s="19"/>
      <c r="D25" s="20"/>
      <c r="E25" s="15" t="e">
        <f t="shared" si="0"/>
        <v>#DIV/0!</v>
      </c>
    </row>
    <row r="26" spans="1:11" ht="102" customHeight="1" x14ac:dyDescent="0.2">
      <c r="A26" s="12" t="s">
        <v>35</v>
      </c>
      <c r="B26" s="30" t="s">
        <v>37</v>
      </c>
      <c r="C26" s="19">
        <v>-63</v>
      </c>
      <c r="D26" s="20">
        <v>-63</v>
      </c>
      <c r="E26" s="15">
        <f t="shared" si="0"/>
        <v>100</v>
      </c>
    </row>
    <row r="27" spans="1:11" ht="63.75" customHeight="1" x14ac:dyDescent="0.2">
      <c r="A27" s="12" t="s">
        <v>38</v>
      </c>
      <c r="B27" s="30" t="s">
        <v>39</v>
      </c>
      <c r="C27" s="19">
        <v>-224.4</v>
      </c>
      <c r="D27" s="20">
        <v>-224.4</v>
      </c>
      <c r="E27" s="15">
        <f t="shared" si="0"/>
        <v>100</v>
      </c>
    </row>
    <row r="28" spans="1:11" s="43" customFormat="1" ht="18.75" x14ac:dyDescent="0.2">
      <c r="A28" s="40"/>
      <c r="B28" s="44" t="s">
        <v>40</v>
      </c>
      <c r="C28" s="45">
        <f>SUM(C29:C37)+C42</f>
        <v>13954771.500000004</v>
      </c>
      <c r="D28" s="45">
        <f>SUM(D29:D37)+D42</f>
        <v>13652411.725000003</v>
      </c>
      <c r="E28" s="45">
        <f t="shared" si="0"/>
        <v>97.833287524629114</v>
      </c>
      <c r="J28" s="46"/>
    </row>
    <row r="29" spans="1:11" ht="40.5" customHeight="1" x14ac:dyDescent="0.2">
      <c r="A29" s="31">
        <v>1</v>
      </c>
      <c r="B29" s="32" t="s">
        <v>41</v>
      </c>
      <c r="C29" s="19">
        <v>12278913.800000001</v>
      </c>
      <c r="D29" s="20">
        <v>11996701.4</v>
      </c>
      <c r="E29" s="15">
        <f t="shared" si="0"/>
        <v>97.701650124785459</v>
      </c>
      <c r="J29" s="16"/>
    </row>
    <row r="30" spans="1:11" ht="85.5" customHeight="1" x14ac:dyDescent="0.2">
      <c r="A30" s="31">
        <v>2</v>
      </c>
      <c r="B30" s="32" t="s">
        <v>42</v>
      </c>
      <c r="C30" s="14">
        <v>524000</v>
      </c>
      <c r="D30" s="20">
        <v>516051.3</v>
      </c>
      <c r="E30" s="15">
        <f t="shared" si="0"/>
        <v>98.483072519083976</v>
      </c>
    </row>
    <row r="31" spans="1:11" ht="86.25" customHeight="1" x14ac:dyDescent="0.2">
      <c r="A31" s="17" t="s">
        <v>29</v>
      </c>
      <c r="B31" s="32" t="s">
        <v>43</v>
      </c>
      <c r="C31" s="19">
        <v>941740.8</v>
      </c>
      <c r="D31" s="20">
        <v>941740.8</v>
      </c>
      <c r="E31" s="15">
        <f t="shared" si="0"/>
        <v>100</v>
      </c>
    </row>
    <row r="32" spans="1:11" ht="51.75" customHeight="1" x14ac:dyDescent="0.2">
      <c r="A32" s="17" t="s">
        <v>31</v>
      </c>
      <c r="B32" s="24" t="s">
        <v>44</v>
      </c>
      <c r="C32" s="28">
        <v>1686.9</v>
      </c>
      <c r="D32" s="26">
        <v>1590.5</v>
      </c>
      <c r="E32" s="15">
        <f t="shared" si="0"/>
        <v>94.285375540933074</v>
      </c>
    </row>
    <row r="33" spans="1:5" ht="75.75" customHeight="1" x14ac:dyDescent="0.2">
      <c r="A33" s="17" t="s">
        <v>45</v>
      </c>
      <c r="B33" s="24" t="s">
        <v>70</v>
      </c>
      <c r="C33" s="19">
        <v>24152.400000000001</v>
      </c>
      <c r="D33" s="20">
        <v>24152.400000000001</v>
      </c>
      <c r="E33" s="15">
        <f t="shared" si="0"/>
        <v>100</v>
      </c>
    </row>
    <row r="34" spans="1:5" ht="89.25" customHeight="1" x14ac:dyDescent="0.2">
      <c r="A34" s="17" t="s">
        <v>46</v>
      </c>
      <c r="B34" s="24" t="s">
        <v>47</v>
      </c>
      <c r="C34" s="19">
        <v>152.80000000000001</v>
      </c>
      <c r="D34" s="20">
        <v>140</v>
      </c>
      <c r="E34" s="15">
        <f t="shared" si="0"/>
        <v>91.623036649214654</v>
      </c>
    </row>
    <row r="35" spans="1:5" ht="81" customHeight="1" x14ac:dyDescent="0.2">
      <c r="A35" s="17" t="s">
        <v>48</v>
      </c>
      <c r="B35" s="24" t="s">
        <v>71</v>
      </c>
      <c r="C35" s="19">
        <v>33659</v>
      </c>
      <c r="D35" s="20">
        <v>33659</v>
      </c>
      <c r="E35" s="15">
        <f t="shared" si="0"/>
        <v>100</v>
      </c>
    </row>
    <row r="36" spans="1:5" ht="102.75" customHeight="1" x14ac:dyDescent="0.2">
      <c r="A36" s="17" t="s">
        <v>49</v>
      </c>
      <c r="B36" s="24" t="s">
        <v>50</v>
      </c>
      <c r="C36" s="19">
        <v>42000</v>
      </c>
      <c r="D36" s="20">
        <v>30252.799999999999</v>
      </c>
      <c r="E36" s="15">
        <f t="shared" si="0"/>
        <v>72.030476190476193</v>
      </c>
    </row>
    <row r="37" spans="1:5" ht="51" customHeight="1" x14ac:dyDescent="0.2">
      <c r="A37" s="17" t="s">
        <v>51</v>
      </c>
      <c r="B37" s="23" t="s">
        <v>52</v>
      </c>
      <c r="C37" s="14">
        <f>C38+C39+C41+C40</f>
        <v>108320.9</v>
      </c>
      <c r="D37" s="33">
        <f>D38+D39+D41+D40</f>
        <v>107979.02499999999</v>
      </c>
      <c r="E37" s="15">
        <f>D37/C37*100</f>
        <v>99.684386854245119</v>
      </c>
    </row>
    <row r="38" spans="1:5" ht="49.5" customHeight="1" x14ac:dyDescent="0.2">
      <c r="A38" s="17" t="s">
        <v>53</v>
      </c>
      <c r="B38" s="34" t="s">
        <v>54</v>
      </c>
      <c r="C38" s="19">
        <v>90613.5</v>
      </c>
      <c r="D38" s="20">
        <v>90510.2</v>
      </c>
      <c r="E38" s="15">
        <f t="shared" si="0"/>
        <v>99.885999326811131</v>
      </c>
    </row>
    <row r="39" spans="1:5" ht="25.5" customHeight="1" x14ac:dyDescent="0.2">
      <c r="A39" s="17" t="s">
        <v>55</v>
      </c>
      <c r="B39" s="34" t="s">
        <v>56</v>
      </c>
      <c r="C39" s="19">
        <v>16098.5</v>
      </c>
      <c r="D39" s="20">
        <v>15876</v>
      </c>
      <c r="E39" s="15">
        <f t="shared" si="0"/>
        <v>98.617883653756564</v>
      </c>
    </row>
    <row r="40" spans="1:5" ht="34.5" customHeight="1" x14ac:dyDescent="0.2">
      <c r="A40" s="17" t="s">
        <v>57</v>
      </c>
      <c r="B40" s="34" t="s">
        <v>58</v>
      </c>
      <c r="C40" s="19">
        <v>164.9</v>
      </c>
      <c r="D40" s="20">
        <v>164.88499999999999</v>
      </c>
      <c r="E40" s="15">
        <f t="shared" si="0"/>
        <v>99.990903577926005</v>
      </c>
    </row>
    <row r="41" spans="1:5" ht="30" customHeight="1" x14ac:dyDescent="0.2">
      <c r="A41" s="17" t="s">
        <v>59</v>
      </c>
      <c r="B41" s="34" t="s">
        <v>60</v>
      </c>
      <c r="C41" s="19">
        <v>1444</v>
      </c>
      <c r="D41" s="20">
        <v>1427.94</v>
      </c>
      <c r="E41" s="15">
        <f t="shared" si="0"/>
        <v>98.887811634349035</v>
      </c>
    </row>
    <row r="42" spans="1:5" ht="37.5" customHeight="1" x14ac:dyDescent="0.2">
      <c r="A42" s="17" t="s">
        <v>61</v>
      </c>
      <c r="B42" s="35" t="s">
        <v>72</v>
      </c>
      <c r="C42" s="19">
        <v>144.9</v>
      </c>
      <c r="D42" s="19">
        <v>144.5</v>
      </c>
      <c r="E42" s="15">
        <f t="shared" si="0"/>
        <v>99.723947550034495</v>
      </c>
    </row>
    <row r="43" spans="1:5" ht="25.5" customHeight="1" x14ac:dyDescent="0.2">
      <c r="A43" s="17"/>
      <c r="B43" s="47" t="s">
        <v>73</v>
      </c>
      <c r="C43" s="22">
        <f>C28-C7</f>
        <v>179429.80000000261</v>
      </c>
      <c r="D43" s="25">
        <f>D28-D7</f>
        <v>-115800.57499999553</v>
      </c>
      <c r="E43" s="36"/>
    </row>
    <row r="44" spans="1:5" x14ac:dyDescent="0.2">
      <c r="A44" s="37"/>
      <c r="B44" s="37"/>
    </row>
    <row r="45" spans="1:5" x14ac:dyDescent="0.2">
      <c r="C45" s="1"/>
      <c r="D45" s="1"/>
    </row>
    <row r="46" spans="1:5" x14ac:dyDescent="0.2">
      <c r="C46" s="1"/>
      <c r="D46" s="1"/>
    </row>
    <row r="47" spans="1:5" x14ac:dyDescent="0.2">
      <c r="C47" s="1"/>
      <c r="D47" s="1"/>
    </row>
    <row r="48" spans="1:5" x14ac:dyDescent="0.2">
      <c r="C48" s="1"/>
      <c r="D48" s="1"/>
    </row>
    <row r="49" spans="3:4" x14ac:dyDescent="0.2">
      <c r="C49" s="1"/>
      <c r="D49" s="1"/>
    </row>
    <row r="50" spans="3:4" x14ac:dyDescent="0.2">
      <c r="C50" s="1"/>
      <c r="D50" s="1"/>
    </row>
    <row r="51" spans="3:4" x14ac:dyDescent="0.2">
      <c r="C51" s="1"/>
      <c r="D51" s="1"/>
    </row>
    <row r="52" spans="3:4" x14ac:dyDescent="0.2">
      <c r="C52" s="1"/>
      <c r="D52" s="1"/>
    </row>
    <row r="53" spans="3:4" x14ac:dyDescent="0.2">
      <c r="C53" s="1"/>
      <c r="D53" s="1"/>
    </row>
    <row r="54" spans="3:4" x14ac:dyDescent="0.2">
      <c r="C54" s="1"/>
      <c r="D54" s="1"/>
    </row>
    <row r="55" spans="3:4" x14ac:dyDescent="0.2">
      <c r="C55" s="1"/>
      <c r="D55" s="1"/>
    </row>
    <row r="56" spans="3:4" x14ac:dyDescent="0.2">
      <c r="C56" s="1"/>
      <c r="D56" s="1"/>
    </row>
    <row r="57" spans="3:4" x14ac:dyDescent="0.2">
      <c r="C57" s="1"/>
      <c r="D57" s="1"/>
    </row>
    <row r="58" spans="3:4" x14ac:dyDescent="0.2">
      <c r="C58" s="1"/>
      <c r="D58" s="1"/>
    </row>
    <row r="59" spans="3:4" x14ac:dyDescent="0.2">
      <c r="C59" s="1"/>
      <c r="D59" s="1"/>
    </row>
    <row r="60" spans="3:4" x14ac:dyDescent="0.2">
      <c r="C60" s="1"/>
      <c r="D60" s="1"/>
    </row>
    <row r="61" spans="3:4" x14ac:dyDescent="0.2">
      <c r="C61" s="1"/>
      <c r="D61" s="1"/>
    </row>
    <row r="62" spans="3:4" x14ac:dyDescent="0.2">
      <c r="C62" s="1"/>
      <c r="D62" s="1"/>
    </row>
    <row r="63" spans="3:4" x14ac:dyDescent="0.2">
      <c r="C63" s="1"/>
      <c r="D63" s="1"/>
    </row>
    <row r="64" spans="3:4" x14ac:dyDescent="0.2">
      <c r="C64" s="1"/>
      <c r="D64" s="1"/>
    </row>
    <row r="65" spans="3:4" x14ac:dyDescent="0.2">
      <c r="C65" s="1"/>
      <c r="D65" s="1"/>
    </row>
    <row r="66" spans="3:4" x14ac:dyDescent="0.2">
      <c r="C66" s="1"/>
      <c r="D66" s="1"/>
    </row>
    <row r="67" spans="3:4" x14ac:dyDescent="0.2">
      <c r="C67" s="1"/>
      <c r="D67" s="1"/>
    </row>
    <row r="68" spans="3:4" x14ac:dyDescent="0.2">
      <c r="C68" s="1"/>
      <c r="D68" s="1"/>
    </row>
    <row r="69" spans="3:4" x14ac:dyDescent="0.2">
      <c r="C69" s="1"/>
      <c r="D69" s="1"/>
    </row>
    <row r="70" spans="3:4" x14ac:dyDescent="0.2">
      <c r="C70" s="1"/>
      <c r="D70" s="1"/>
    </row>
    <row r="71" spans="3:4" x14ac:dyDescent="0.2">
      <c r="C71" s="1"/>
      <c r="D71" s="1"/>
    </row>
    <row r="72" spans="3:4" x14ac:dyDescent="0.2">
      <c r="C72" s="1"/>
      <c r="D72" s="1"/>
    </row>
    <row r="73" spans="3:4" x14ac:dyDescent="0.2">
      <c r="C73" s="1"/>
      <c r="D73" s="1"/>
    </row>
    <row r="74" spans="3:4" x14ac:dyDescent="0.2">
      <c r="C74" s="1"/>
      <c r="D74" s="1"/>
    </row>
    <row r="75" spans="3:4" x14ac:dyDescent="0.2">
      <c r="C75" s="1"/>
      <c r="D75" s="1"/>
    </row>
    <row r="76" spans="3:4" x14ac:dyDescent="0.2">
      <c r="C76" s="1"/>
      <c r="D76" s="1"/>
    </row>
    <row r="77" spans="3:4" x14ac:dyDescent="0.2">
      <c r="C77" s="1"/>
      <c r="D77" s="1"/>
    </row>
    <row r="78" spans="3:4" x14ac:dyDescent="0.2">
      <c r="C78" s="1"/>
      <c r="D78" s="1"/>
    </row>
    <row r="79" spans="3:4" x14ac:dyDescent="0.2">
      <c r="C79" s="1"/>
      <c r="D79" s="1"/>
    </row>
    <row r="80" spans="3:4" x14ac:dyDescent="0.2">
      <c r="C80" s="1"/>
      <c r="D80" s="1"/>
    </row>
    <row r="81" spans="3:4" x14ac:dyDescent="0.2">
      <c r="C81" s="1"/>
      <c r="D81" s="1"/>
    </row>
    <row r="82" spans="3:4" x14ac:dyDescent="0.2">
      <c r="C82" s="1"/>
      <c r="D82" s="1"/>
    </row>
    <row r="83" spans="3:4" x14ac:dyDescent="0.2">
      <c r="C83" s="1"/>
      <c r="D83" s="1"/>
    </row>
    <row r="84" spans="3:4" x14ac:dyDescent="0.2">
      <c r="C84" s="1"/>
      <c r="D84" s="1"/>
    </row>
    <row r="85" spans="3:4" x14ac:dyDescent="0.2">
      <c r="C85" s="1"/>
      <c r="D85" s="1"/>
    </row>
    <row r="86" spans="3:4" x14ac:dyDescent="0.2">
      <c r="C86" s="1"/>
      <c r="D86" s="1"/>
    </row>
    <row r="87" spans="3:4" x14ac:dyDescent="0.2">
      <c r="C87" s="1"/>
      <c r="D87" s="1"/>
    </row>
    <row r="88" spans="3:4" x14ac:dyDescent="0.2">
      <c r="C88" s="1"/>
      <c r="D88" s="1"/>
    </row>
    <row r="89" spans="3:4" x14ac:dyDescent="0.2">
      <c r="C89" s="1"/>
      <c r="D89" s="1"/>
    </row>
    <row r="90" spans="3:4" x14ac:dyDescent="0.2">
      <c r="C90" s="1"/>
      <c r="D90" s="1"/>
    </row>
    <row r="91" spans="3:4" x14ac:dyDescent="0.2">
      <c r="C91" s="1"/>
      <c r="D91" s="1"/>
    </row>
    <row r="92" spans="3:4" x14ac:dyDescent="0.2">
      <c r="C92" s="1"/>
      <c r="D92" s="1"/>
    </row>
    <row r="93" spans="3:4" x14ac:dyDescent="0.2">
      <c r="C93" s="1"/>
      <c r="D93" s="1"/>
    </row>
    <row r="94" spans="3:4" x14ac:dyDescent="0.2">
      <c r="C94" s="1"/>
      <c r="D94" s="1"/>
    </row>
    <row r="95" spans="3:4" x14ac:dyDescent="0.2">
      <c r="C95" s="1"/>
      <c r="D95" s="1"/>
    </row>
    <row r="96" spans="3:4" x14ac:dyDescent="0.2">
      <c r="C96" s="1"/>
      <c r="D96" s="1"/>
    </row>
    <row r="97" spans="3:4" x14ac:dyDescent="0.2">
      <c r="C97" s="1"/>
      <c r="D97" s="1"/>
    </row>
    <row r="98" spans="3:4" x14ac:dyDescent="0.2">
      <c r="C98" s="1"/>
      <c r="D98" s="1"/>
    </row>
    <row r="99" spans="3:4" x14ac:dyDescent="0.2">
      <c r="C99" s="1"/>
      <c r="D99" s="1"/>
    </row>
    <row r="100" spans="3:4" x14ac:dyDescent="0.2">
      <c r="C100" s="1"/>
      <c r="D100" s="1"/>
    </row>
    <row r="101" spans="3:4" x14ac:dyDescent="0.2">
      <c r="C101" s="1"/>
      <c r="D101" s="1"/>
    </row>
    <row r="102" spans="3:4" x14ac:dyDescent="0.2">
      <c r="C102" s="1"/>
      <c r="D102" s="1"/>
    </row>
    <row r="103" spans="3:4" x14ac:dyDescent="0.2">
      <c r="C103" s="1"/>
      <c r="D103" s="1"/>
    </row>
    <row r="104" spans="3:4" x14ac:dyDescent="0.2">
      <c r="C104" s="1"/>
      <c r="D104" s="1"/>
    </row>
    <row r="105" spans="3:4" x14ac:dyDescent="0.2">
      <c r="C105" s="1"/>
      <c r="D105" s="1"/>
    </row>
    <row r="106" spans="3:4" x14ac:dyDescent="0.2">
      <c r="C106" s="1"/>
      <c r="D106" s="1"/>
    </row>
    <row r="107" spans="3:4" x14ac:dyDescent="0.2">
      <c r="C107" s="1"/>
      <c r="D107" s="1"/>
    </row>
    <row r="108" spans="3:4" x14ac:dyDescent="0.2">
      <c r="C108" s="1"/>
      <c r="D108" s="1"/>
    </row>
    <row r="109" spans="3:4" x14ac:dyDescent="0.2">
      <c r="C109" s="1"/>
      <c r="D109" s="1"/>
    </row>
    <row r="110" spans="3:4" x14ac:dyDescent="0.2">
      <c r="C110" s="1"/>
      <c r="D110" s="1"/>
    </row>
    <row r="111" spans="3:4" x14ac:dyDescent="0.2">
      <c r="C111" s="1"/>
      <c r="D111" s="1"/>
    </row>
    <row r="112" spans="3:4" x14ac:dyDescent="0.2">
      <c r="C112" s="1"/>
      <c r="D112" s="1"/>
    </row>
    <row r="113" spans="3:4" x14ac:dyDescent="0.2">
      <c r="C113" s="1"/>
      <c r="D113" s="1"/>
    </row>
    <row r="114" spans="3:4" x14ac:dyDescent="0.2">
      <c r="C114" s="1"/>
      <c r="D114" s="1"/>
    </row>
    <row r="115" spans="3:4" x14ac:dyDescent="0.2">
      <c r="C115" s="1"/>
      <c r="D115" s="1"/>
    </row>
    <row r="116" spans="3:4" x14ac:dyDescent="0.2">
      <c r="C116" s="1"/>
      <c r="D116" s="1"/>
    </row>
    <row r="117" spans="3:4" x14ac:dyDescent="0.2">
      <c r="C117" s="1"/>
      <c r="D117" s="1"/>
    </row>
    <row r="118" spans="3:4" x14ac:dyDescent="0.2">
      <c r="C118" s="1"/>
      <c r="D118" s="1"/>
    </row>
    <row r="119" spans="3:4" x14ac:dyDescent="0.2">
      <c r="C119" s="1"/>
      <c r="D119" s="1"/>
    </row>
    <row r="120" spans="3:4" x14ac:dyDescent="0.2">
      <c r="C120" s="1"/>
      <c r="D120" s="1"/>
    </row>
    <row r="121" spans="3:4" x14ac:dyDescent="0.2">
      <c r="C121" s="1"/>
      <c r="D121" s="1"/>
    </row>
    <row r="122" spans="3:4" x14ac:dyDescent="0.2">
      <c r="C122" s="1"/>
      <c r="D122" s="1"/>
    </row>
    <row r="123" spans="3:4" x14ac:dyDescent="0.2">
      <c r="C123" s="1"/>
      <c r="D123" s="1"/>
    </row>
    <row r="124" spans="3:4" x14ac:dyDescent="0.2">
      <c r="C124" s="1"/>
      <c r="D124" s="1"/>
    </row>
    <row r="125" spans="3:4" x14ac:dyDescent="0.2">
      <c r="C125" s="1"/>
      <c r="D125" s="1"/>
    </row>
    <row r="126" spans="3:4" x14ac:dyDescent="0.2">
      <c r="C126" s="1"/>
      <c r="D126" s="1"/>
    </row>
    <row r="127" spans="3:4" x14ac:dyDescent="0.2">
      <c r="C127" s="1"/>
      <c r="D127" s="1"/>
    </row>
    <row r="128" spans="3:4" x14ac:dyDescent="0.2">
      <c r="C128" s="1"/>
      <c r="D128" s="1"/>
    </row>
    <row r="129" spans="3:4" x14ac:dyDescent="0.2">
      <c r="C129" s="1"/>
      <c r="D129" s="1"/>
    </row>
    <row r="130" spans="3:4" x14ac:dyDescent="0.2">
      <c r="C130" s="1"/>
      <c r="D130" s="1"/>
    </row>
    <row r="131" spans="3:4" x14ac:dyDescent="0.2">
      <c r="C131" s="1"/>
      <c r="D131" s="1"/>
    </row>
    <row r="132" spans="3:4" x14ac:dyDescent="0.2">
      <c r="C132" s="1"/>
      <c r="D132" s="1"/>
    </row>
    <row r="133" spans="3:4" x14ac:dyDescent="0.2">
      <c r="C133" s="1"/>
      <c r="D133" s="1"/>
    </row>
    <row r="134" spans="3:4" x14ac:dyDescent="0.2">
      <c r="C134" s="1"/>
      <c r="D134" s="1"/>
    </row>
    <row r="135" spans="3:4" x14ac:dyDescent="0.2">
      <c r="C135" s="1"/>
      <c r="D135" s="1"/>
    </row>
    <row r="136" spans="3:4" x14ac:dyDescent="0.2">
      <c r="C136" s="1"/>
      <c r="D136" s="1"/>
    </row>
    <row r="137" spans="3:4" x14ac:dyDescent="0.2">
      <c r="C137" s="1"/>
      <c r="D137" s="1"/>
    </row>
    <row r="138" spans="3:4" x14ac:dyDescent="0.2">
      <c r="C138" s="1"/>
      <c r="D138" s="1"/>
    </row>
    <row r="139" spans="3:4" x14ac:dyDescent="0.2">
      <c r="C139" s="1"/>
      <c r="D139" s="1"/>
    </row>
    <row r="140" spans="3:4" x14ac:dyDescent="0.2">
      <c r="C140" s="1"/>
      <c r="D140" s="1"/>
    </row>
    <row r="141" spans="3:4" x14ac:dyDescent="0.2">
      <c r="C141" s="1"/>
      <c r="D141" s="1"/>
    </row>
    <row r="142" spans="3:4" x14ac:dyDescent="0.2">
      <c r="C142" s="1"/>
      <c r="D142" s="1"/>
    </row>
    <row r="143" spans="3:4" x14ac:dyDescent="0.2">
      <c r="C143" s="1"/>
      <c r="D143" s="1"/>
    </row>
    <row r="144" spans="3:4" x14ac:dyDescent="0.2">
      <c r="C144" s="1"/>
      <c r="D144" s="1"/>
    </row>
    <row r="145" spans="3:4" x14ac:dyDescent="0.2">
      <c r="C145" s="1"/>
      <c r="D145" s="1"/>
    </row>
    <row r="146" spans="3:4" x14ac:dyDescent="0.2">
      <c r="C146" s="1"/>
      <c r="D146" s="1"/>
    </row>
    <row r="147" spans="3:4" x14ac:dyDescent="0.2">
      <c r="C147" s="1"/>
      <c r="D147" s="1"/>
    </row>
    <row r="148" spans="3:4" x14ac:dyDescent="0.2">
      <c r="C148" s="1"/>
      <c r="D148" s="1"/>
    </row>
    <row r="149" spans="3:4" x14ac:dyDescent="0.2">
      <c r="C149" s="1"/>
      <c r="D149" s="1"/>
    </row>
    <row r="150" spans="3:4" x14ac:dyDescent="0.2">
      <c r="C150" s="1"/>
      <c r="D150" s="1"/>
    </row>
    <row r="151" spans="3:4" x14ac:dyDescent="0.2">
      <c r="C151" s="1"/>
      <c r="D151" s="1"/>
    </row>
    <row r="152" spans="3:4" x14ac:dyDescent="0.2">
      <c r="C152" s="1"/>
      <c r="D152" s="1"/>
    </row>
    <row r="153" spans="3:4" x14ac:dyDescent="0.2">
      <c r="C153" s="1"/>
      <c r="D153" s="1"/>
    </row>
    <row r="154" spans="3:4" x14ac:dyDescent="0.2">
      <c r="C154" s="1"/>
      <c r="D154" s="1"/>
    </row>
    <row r="155" spans="3:4" x14ac:dyDescent="0.2">
      <c r="C155" s="1"/>
      <c r="D155" s="1"/>
    </row>
    <row r="156" spans="3:4" x14ac:dyDescent="0.2">
      <c r="C156" s="1"/>
      <c r="D156" s="1"/>
    </row>
    <row r="157" spans="3:4" x14ac:dyDescent="0.2">
      <c r="C157" s="1"/>
      <c r="D157" s="1"/>
    </row>
    <row r="158" spans="3:4" x14ac:dyDescent="0.2">
      <c r="C158" s="1"/>
      <c r="D158" s="1"/>
    </row>
    <row r="159" spans="3:4" x14ac:dyDescent="0.2">
      <c r="C159" s="1"/>
      <c r="D159" s="1"/>
    </row>
    <row r="160" spans="3:4" x14ac:dyDescent="0.2">
      <c r="C160" s="1"/>
      <c r="D160" s="1"/>
    </row>
    <row r="161" spans="3:4" x14ac:dyDescent="0.2">
      <c r="C161" s="1"/>
      <c r="D161" s="1"/>
    </row>
  </sheetData>
  <mergeCells count="4">
    <mergeCell ref="A4:E4"/>
    <mergeCell ref="A2:E2"/>
    <mergeCell ref="A3:E3"/>
    <mergeCell ref="A1:E1"/>
  </mergeCells>
  <pageMargins left="0.31496062992125984" right="0.31496062992125984" top="0.35433070866141736" bottom="0.35433070866141736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для отпраки  2024г.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A. G</dc:creator>
  <cp:lastModifiedBy>A A. G</cp:lastModifiedBy>
  <cp:lastPrinted>2025-08-18T08:54:12Z</cp:lastPrinted>
  <dcterms:created xsi:type="dcterms:W3CDTF">2025-08-18T08:10:39Z</dcterms:created>
  <dcterms:modified xsi:type="dcterms:W3CDTF">2025-08-18T08:56:36Z</dcterms:modified>
</cp:coreProperties>
</file>